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40" activeTab="13"/>
  </bookViews>
  <sheets>
    <sheet name="1-1.1" sheetId="4" r:id="rId1"/>
    <sheet name="1.2" sheetId="5" r:id="rId2"/>
    <sheet name="1.3." sheetId="6" r:id="rId3"/>
    <sheet name="1.4-1.4.1" sheetId="7" r:id="rId4"/>
    <sheet name="1.4.2" sheetId="8" r:id="rId5"/>
    <sheet name="1.4.3" sheetId="29" r:id="rId6"/>
    <sheet name="2-2.1" sheetId="10" r:id="rId7"/>
    <sheet name="2.3" sheetId="13" r:id="rId8"/>
    <sheet name="2.4" sheetId="15" r:id="rId9"/>
    <sheet name="3" sheetId="21" r:id="rId10"/>
    <sheet name="6" sheetId="24" r:id="rId11"/>
    <sheet name="7-7.1" sheetId="25" r:id="rId12"/>
    <sheet name="7.2" sheetId="26" r:id="rId13"/>
    <sheet name="9" sheetId="28" r:id="rId14"/>
  </sheets>
  <calcPr calcId="162913"/>
</workbook>
</file>

<file path=xl/calcChain.xml><?xml version="1.0" encoding="utf-8"?>
<calcChain xmlns="http://schemas.openxmlformats.org/spreadsheetml/2006/main">
  <c r="D36" i="28" l="1"/>
  <c r="D35" i="28"/>
  <c r="D33" i="28"/>
  <c r="D27" i="28"/>
  <c r="A8" i="15" l="1"/>
  <c r="E7" i="7"/>
  <c r="D7" i="7"/>
  <c r="C7" i="7"/>
  <c r="B7" i="7"/>
  <c r="F32" i="10" l="1"/>
  <c r="E32" i="10"/>
  <c r="C32" i="10"/>
  <c r="B32" i="10"/>
  <c r="G31" i="10"/>
  <c r="D31" i="10"/>
  <c r="G30" i="10"/>
  <c r="D30" i="10"/>
  <c r="G29" i="10"/>
  <c r="D29" i="10"/>
  <c r="G28" i="10"/>
  <c r="D28" i="10"/>
  <c r="G27" i="10"/>
  <c r="D27" i="10"/>
  <c r="H27" i="10" s="1"/>
  <c r="G26" i="10"/>
  <c r="D26" i="10"/>
  <c r="G25" i="10"/>
  <c r="D25" i="10"/>
  <c r="G24" i="10"/>
  <c r="D24" i="10"/>
  <c r="G32" i="10" l="1"/>
  <c r="D32" i="10"/>
  <c r="H30" i="10"/>
  <c r="H28" i="10"/>
  <c r="H31" i="10"/>
  <c r="H25" i="10"/>
  <c r="H29" i="10"/>
  <c r="H24" i="10"/>
  <c r="H26" i="10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4" i="28"/>
  <c r="H32" i="10" l="1"/>
  <c r="G17" i="25"/>
  <c r="G16" i="25"/>
  <c r="G15" i="25"/>
  <c r="G14" i="25"/>
  <c r="G13" i="25"/>
  <c r="G12" i="25"/>
  <c r="G11" i="25"/>
  <c r="G10" i="25"/>
  <c r="G9" i="25"/>
  <c r="G8" i="25"/>
  <c r="G7" i="25"/>
  <c r="G6" i="25"/>
  <c r="F17" i="25"/>
  <c r="F16" i="25"/>
  <c r="F15" i="25"/>
  <c r="F14" i="25"/>
  <c r="F13" i="25"/>
  <c r="F12" i="25"/>
  <c r="F11" i="25"/>
  <c r="F10" i="25"/>
  <c r="F9" i="25"/>
  <c r="F8" i="25"/>
  <c r="F7" i="25"/>
  <c r="F6" i="25"/>
  <c r="O6" i="26" l="1"/>
  <c r="N6" i="26"/>
  <c r="M6" i="26"/>
  <c r="L6" i="26"/>
  <c r="J3" i="26"/>
  <c r="I3" i="26"/>
  <c r="J4" i="26"/>
  <c r="J5" i="26"/>
  <c r="I4" i="26"/>
  <c r="I5" i="26"/>
  <c r="F6" i="26"/>
  <c r="G6" i="26"/>
  <c r="H3" i="26"/>
  <c r="C6" i="26"/>
  <c r="D6" i="26"/>
  <c r="B6" i="26"/>
  <c r="J6" i="26" l="1"/>
  <c r="I6" i="26"/>
  <c r="K3" i="26"/>
  <c r="R8" i="29"/>
  <c r="O8" i="29"/>
  <c r="Q7" i="29"/>
  <c r="P7" i="29"/>
  <c r="V7" i="29"/>
  <c r="U7" i="29"/>
  <c r="T7" i="29"/>
  <c r="S7" i="29"/>
  <c r="N7" i="29"/>
  <c r="M7" i="29"/>
  <c r="L8" i="29"/>
  <c r="J7" i="29"/>
  <c r="K7" i="29"/>
  <c r="L7" i="29" s="1"/>
  <c r="D7" i="29"/>
  <c r="E7" i="29"/>
  <c r="F7" i="29"/>
  <c r="G7" i="29"/>
  <c r="H7" i="29"/>
  <c r="I7" i="29"/>
  <c r="C7" i="29"/>
  <c r="O7" i="29" l="1"/>
  <c r="K4" i="26"/>
  <c r="K5" i="26"/>
  <c r="H4" i="26"/>
  <c r="H5" i="26"/>
  <c r="K6" i="26" l="1"/>
  <c r="D5" i="10"/>
  <c r="C5" i="13" l="1"/>
  <c r="B5" i="13" s="1"/>
  <c r="M5" i="13"/>
  <c r="L5" i="13" s="1"/>
  <c r="H5" i="13"/>
  <c r="G5" i="13" s="1"/>
  <c r="G5" i="10"/>
  <c r="H5" i="10" s="1"/>
  <c r="G6" i="10"/>
  <c r="G7" i="10"/>
  <c r="G8" i="10"/>
  <c r="G9" i="10"/>
  <c r="G10" i="10"/>
  <c r="G11" i="10"/>
  <c r="G12" i="10"/>
  <c r="F13" i="10"/>
  <c r="E13" i="10"/>
  <c r="C13" i="10"/>
  <c r="B13" i="10"/>
  <c r="G13" i="10" l="1"/>
  <c r="D13" i="10"/>
  <c r="R7" i="29"/>
  <c r="F5" i="8"/>
  <c r="G5" i="8"/>
  <c r="H5" i="8"/>
  <c r="E7" i="8"/>
  <c r="E8" i="8"/>
  <c r="E9" i="8"/>
  <c r="E10" i="8"/>
  <c r="E11" i="8"/>
  <c r="E12" i="8"/>
  <c r="E6" i="8"/>
  <c r="C5" i="8"/>
  <c r="D5" i="8"/>
  <c r="B5" i="8"/>
  <c r="C8" i="4"/>
  <c r="E5" i="8" l="1"/>
  <c r="E6" i="26"/>
  <c r="H6" i="26" s="1"/>
  <c r="D6" i="10" l="1"/>
  <c r="H6" i="10" s="1"/>
  <c r="D7" i="10"/>
  <c r="H7" i="10" s="1"/>
  <c r="D8" i="10"/>
  <c r="H8" i="10" s="1"/>
  <c r="D9" i="10"/>
  <c r="H9" i="10" s="1"/>
  <c r="D10" i="10"/>
  <c r="H10" i="10" s="1"/>
  <c r="D11" i="10"/>
  <c r="H11" i="10" s="1"/>
  <c r="D12" i="10"/>
  <c r="H12" i="10" s="1"/>
  <c r="H13" i="10"/>
  <c r="F9" i="4" l="1"/>
  <c r="F10" i="4"/>
  <c r="F8" i="4"/>
  <c r="E9" i="4"/>
  <c r="E10" i="4"/>
  <c r="E8" i="4"/>
  <c r="D9" i="4"/>
  <c r="D10" i="4"/>
  <c r="D8" i="4"/>
  <c r="C9" i="4"/>
  <c r="C10" i="4"/>
</calcChain>
</file>

<file path=xl/sharedStrings.xml><?xml version="1.0" encoding="utf-8"?>
<sst xmlns="http://schemas.openxmlformats.org/spreadsheetml/2006/main" count="361" uniqueCount="278">
  <si>
    <t>Кол-во  ОО</t>
  </si>
  <si>
    <t>Номера  ОО</t>
  </si>
  <si>
    <t>Указать № постановления органов местного самоуправления</t>
  </si>
  <si>
    <t>муниципальные</t>
  </si>
  <si>
    <t>Государственные</t>
  </si>
  <si>
    <t>государственные</t>
  </si>
  <si>
    <t>Примечание</t>
  </si>
  <si>
    <t>Обучаются на дому</t>
  </si>
  <si>
    <t>ВСЕГО</t>
  </si>
  <si>
    <t>ГОРОД</t>
  </si>
  <si>
    <t>СЕЛО</t>
  </si>
  <si>
    <t>Дошкольные образовательные организации</t>
  </si>
  <si>
    <t>Образовательные организации для детей дошкольного и младшего школьного возраста</t>
  </si>
  <si>
    <t>Общеобразовательные организации, имеющие в структуре дошкольные группы (в том числе специальные коррекционные ОО)</t>
  </si>
  <si>
    <t>Прогноз по годам:</t>
  </si>
  <si>
    <t>Кол-во  муниципальных ДОО</t>
  </si>
  <si>
    <t>в т.ч. автономных ДОО</t>
  </si>
  <si>
    <t>Кол-во  ДОО Минобороны РФ</t>
  </si>
  <si>
    <t>Кол-во  ДОО Минобороны РФ, переданных в муниципальную собственность</t>
  </si>
  <si>
    <t>Кол-во образовательных организаций для детей дошкольного и младшего школьного возраста</t>
  </si>
  <si>
    <t>Количество частных детских садов</t>
  </si>
  <si>
    <t>Количество семейных детских садов</t>
  </si>
  <si>
    <t xml:space="preserve">Количество ДОО, имеющих консультативные центры   </t>
  </si>
  <si>
    <t>Количество ДОО, имеющих   центры игровой поддержки ребенка</t>
  </si>
  <si>
    <t>Количество ДОО, имеющих гувернерскую службу</t>
  </si>
  <si>
    <t>Число индивидуальных предпринимателей, предоставляющих услуги в области дошкольного образования</t>
  </si>
  <si>
    <r>
      <t xml:space="preserve">Количество общеобразовательных организаций, </t>
    </r>
    <r>
      <rPr>
        <b/>
        <sz val="14"/>
        <color theme="1"/>
        <rFont val="Times New Roman"/>
        <family val="1"/>
        <charset val="204"/>
      </rPr>
      <t xml:space="preserve">имеющих  дошкольные группы </t>
    </r>
    <r>
      <rPr>
        <sz val="14"/>
        <color theme="1"/>
        <rFont val="Times New Roman"/>
        <family val="1"/>
        <charset val="204"/>
      </rPr>
      <t xml:space="preserve">(в том числе специальных коррекционных ОО, имеющих  дошкольные группы) </t>
    </r>
  </si>
  <si>
    <t>Использование зданий</t>
  </si>
  <si>
    <t>Муниципальные</t>
  </si>
  <si>
    <t>Количествово  ОО</t>
  </si>
  <si>
    <t>Название ведомства</t>
  </si>
  <si>
    <t>Номера  ОУ</t>
  </si>
  <si>
    <t>Количество мест в принятом ОО</t>
  </si>
  <si>
    <t>Для детей</t>
  </si>
  <si>
    <t>Число мест</t>
  </si>
  <si>
    <t>2-ого года жизни</t>
  </si>
  <si>
    <t>3-ого года жизни</t>
  </si>
  <si>
    <t>4-ого года жизни</t>
  </si>
  <si>
    <t>5-ого года жизни</t>
  </si>
  <si>
    <t>6-ого года жизни</t>
  </si>
  <si>
    <t>7-ого года жизни</t>
  </si>
  <si>
    <t>Количество детей во вновь открытых группах (фактическое)</t>
  </si>
  <si>
    <t>Количество групп</t>
  </si>
  <si>
    <t>Из общей численности детей, имеющих:</t>
  </si>
  <si>
    <t>Фонетическое недоразвитие речи</t>
  </si>
  <si>
    <t>Общее недоразвитие речи 2, 3,4 уровней</t>
  </si>
  <si>
    <t>Фонетико-фонематическое недоразвитие речи</t>
  </si>
  <si>
    <t>Нарушение произношения - фонетический дефект</t>
  </si>
  <si>
    <t xml:space="preserve">                                                                                        1.4. Информация о  деятельности структурных подразделений ДОО</t>
  </si>
  <si>
    <t xml:space="preserve">                                                                                        1.4.1. Деятельность логопедических пунктов:</t>
  </si>
  <si>
    <t>от 1 года до 2 лет</t>
  </si>
  <si>
    <t>Дети от 2 до 3 лет</t>
  </si>
  <si>
    <t xml:space="preserve">Дети в возрасте от 6 месяцев  до 1 года </t>
  </si>
  <si>
    <t>Дети от 1 года 
до 2 лет</t>
  </si>
  <si>
    <t>Родители, имеющие детей в возрасте от 0 до 3 лет</t>
  </si>
  <si>
    <t>Родители, имеющие детей в возрасте 
от 3 до 7 лет</t>
  </si>
  <si>
    <t>Возраст детей</t>
  </si>
  <si>
    <t>Число детей, проживающих в городе    (районе)</t>
  </si>
  <si>
    <t>Из них посещают дошкольные учреждения</t>
  </si>
  <si>
    <t>от 0 до 1 года</t>
  </si>
  <si>
    <t>от 2 лет до 3 лет</t>
  </si>
  <si>
    <t>от 3 лет до 4 лет</t>
  </si>
  <si>
    <t>от 4 лет до 5 лет</t>
  </si>
  <si>
    <t>от 5 лет до 6 лет</t>
  </si>
  <si>
    <t>от 6 лет до 7 лет</t>
  </si>
  <si>
    <t>от 7 лет до 8 лет</t>
  </si>
  <si>
    <t>Город</t>
  </si>
  <si>
    <t>Село</t>
  </si>
  <si>
    <t>Всего</t>
  </si>
  <si>
    <t xml:space="preserve">                                                                                              2. Анализ контингента детей дошкольного возраста.</t>
  </si>
  <si>
    <t>Из  них  посещают</t>
  </si>
  <si>
    <t>№ п/п</t>
  </si>
  <si>
    <t>Средний размер  в месяц</t>
  </si>
  <si>
    <t>Размер родительской платы в день установленный НПА</t>
  </si>
  <si>
    <t>Доля родительской платы в расходах на присмотр и уход за  ребенком в день (%)</t>
  </si>
  <si>
    <t>В экспериментальной деятельности на федеральном уровне (указать тему, наименование ДОО)</t>
  </si>
  <si>
    <t>Аттестованы на соответствие занимаемой должности</t>
  </si>
  <si>
    <t>Воспитатель</t>
  </si>
  <si>
    <t>Инструктор  по физической культуре</t>
  </si>
  <si>
    <t>Педагог-психолог</t>
  </si>
  <si>
    <t>Учитель-логопед</t>
  </si>
  <si>
    <t>Учитель-дефектолог</t>
  </si>
  <si>
    <t>Старший  воспитатель</t>
  </si>
  <si>
    <t>Социальный  педагог</t>
  </si>
  <si>
    <t>Медицинские сестры</t>
  </si>
  <si>
    <t>Заведующий ДОО</t>
  </si>
  <si>
    <t>Зам. заведующей  по УВР</t>
  </si>
  <si>
    <t>Зам. заведующей  по АХР</t>
  </si>
  <si>
    <r>
      <t xml:space="preserve">                                             7. Кадровое обеспечение ДОО,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реализующих образовательные  программы дошкольного образования </t>
    </r>
  </si>
  <si>
    <r>
      <t xml:space="preserve">                                                       1.3.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Реорганизация образовательных организаций, реализующих образовательные программы дошкольного образования:</t>
    </r>
  </si>
  <si>
    <r>
      <t xml:space="preserve">Общеобразовательные организации, имеющие </t>
    </r>
    <r>
      <rPr>
        <b/>
        <sz val="12"/>
        <color theme="1"/>
        <rFont val="Times New Roman"/>
        <family val="1"/>
        <charset val="204"/>
      </rPr>
      <t>в структуре дошкольные группы</t>
    </r>
    <r>
      <rPr>
        <sz val="12"/>
        <color theme="1"/>
        <rFont val="Times New Roman"/>
        <family val="1"/>
        <charset val="204"/>
      </rPr>
      <t xml:space="preserve"> (в том числе специальные коррекционные ОО)</t>
    </r>
  </si>
  <si>
    <t xml:space="preserve">1. Информация о сети образовательных организаций, реализующих образовательные программы дошкольного образования
</t>
  </si>
  <si>
    <t>негосударственные</t>
  </si>
  <si>
    <t>частные</t>
  </si>
  <si>
    <t>Наименование образовательных организаций</t>
  </si>
  <si>
    <t>Охват посещающих ДОО</t>
  </si>
  <si>
    <t xml:space="preserve"> 1.2.  Прогноз развития сети:</t>
  </si>
  <si>
    <t>Численность детей, посещающих ЦИПРы всего</t>
  </si>
  <si>
    <t>Численность детей, посещающих логопункты всего</t>
  </si>
  <si>
    <t>Кол-во ДОО, участвующих в инновационной деятельности на региональном уровне (указать тему и наименование ДОО)</t>
  </si>
  <si>
    <t>Период</t>
  </si>
  <si>
    <t>Наименование проведенных мероприятий/
Наименование ДОО</t>
  </si>
  <si>
    <t>Число введенных ставок, распределение по штатному расписанию</t>
  </si>
  <si>
    <t>Численность родителей (законных представителей), обратившихся в КЦ за отчетный период, из них:</t>
  </si>
  <si>
    <t>2.1.</t>
  </si>
  <si>
    <t>Численность родителей (законных представителей), заключивших договор между родителем (законным представителем) и образовательной организацией</t>
  </si>
  <si>
    <t>Число договоров о взаимодействии образовательной организации с медицинскими учреждениями, центрами психолого-педагогической поддержки, центрами социальной поддержки населения и другими организациями</t>
  </si>
  <si>
    <t>Количество мероприятий  по оказанию психолого-педагогической и консультативной помощи родителям (законным представителям), в том числе:</t>
  </si>
  <si>
    <t>4.1.</t>
  </si>
  <si>
    <t>Групповые формы работы (указать общее число проведенных мероприятий за отчетный период), в том числе:</t>
  </si>
  <si>
    <t>4.1.1.</t>
  </si>
  <si>
    <t>Тематические лекции по общим вопросам развития и воспитания детей</t>
  </si>
  <si>
    <t>4.1.2.</t>
  </si>
  <si>
    <t>Семинары-практикумы</t>
  </si>
  <si>
    <t>4.1.3.</t>
  </si>
  <si>
    <t>Дни открытых дверей</t>
  </si>
  <si>
    <t>4.1.4.</t>
  </si>
  <si>
    <t>Коллективные беседы</t>
  </si>
  <si>
    <t>4.1.5.</t>
  </si>
  <si>
    <t>Совместные занятия специалистов с детьми и их родителями</t>
  </si>
  <si>
    <t>4.1.6.</t>
  </si>
  <si>
    <t>Круглые столы по общим вопросам развития и воспитания детей</t>
  </si>
  <si>
    <t>4.1.7.</t>
  </si>
  <si>
    <t>Родительские собрания</t>
  </si>
  <si>
    <t>4.1.8.</t>
  </si>
  <si>
    <t>Количество организованных тематических выставок</t>
  </si>
  <si>
    <t>4.2.</t>
  </si>
  <si>
    <t>Индивидуальные формы работы (указать общее число проведенных мероприятий за отчетный период), в том числе:</t>
  </si>
  <si>
    <t>4.2.1.</t>
  </si>
  <si>
    <t>Количество индивидуальные консультаций родителей (законных предствавителей), проведенных  по запросу, в том числе:</t>
  </si>
  <si>
    <t>4.2.2.</t>
  </si>
  <si>
    <t>Количество индивидуальные консультаций для родителей (законных представителей) по созданию развивающей среды в условиях семейного воспитания</t>
  </si>
  <si>
    <t>4.2.3.</t>
  </si>
  <si>
    <t>Другие индивидуальные формы работы</t>
  </si>
  <si>
    <t>Количество мероприятий  по оказанию диагностической и консультативной помощи родителям (законным представителям),  том числе</t>
  </si>
  <si>
    <t>5.1.</t>
  </si>
  <si>
    <t>Количество обращений к педагогу-психологу</t>
  </si>
  <si>
    <t>5.2.</t>
  </si>
  <si>
    <t>Количество обращений к учителю-логопеду</t>
  </si>
  <si>
    <t>5.3.</t>
  </si>
  <si>
    <t>Количество обращений к учителю-дефектологу</t>
  </si>
  <si>
    <t>5.4.</t>
  </si>
  <si>
    <t>Количество проведенных тренинговых занятий для групп родителей (законных представителей) по коррекции детско-родительских отношений на основе результатов диагностики</t>
  </si>
  <si>
    <t>Количество разработанных индивидуальных программ  организации психолого-педагогического сопровождения ребенка</t>
  </si>
  <si>
    <t>Количество проведенных совместных занятий специалистов с детьми и их родителями, на которых родители учатся взаимодействию со своим ребенком</t>
  </si>
  <si>
    <t>Количество мероприятий  по оказанию методической  и консультативной родителям (законным представителям), в том числе:</t>
  </si>
  <si>
    <t>6.1.</t>
  </si>
  <si>
    <t>Количество обращений к старшему воспитателю (заместителю заведующего по УВР)</t>
  </si>
  <si>
    <t>6.2.</t>
  </si>
  <si>
    <t>Количество обращений к музыкальному руководителю, инструктору по физической культуре</t>
  </si>
  <si>
    <t>6.3.</t>
  </si>
  <si>
    <t>Количество проведенных консультаций по вопросам организации детской деятельности</t>
  </si>
  <si>
    <t>6.4.</t>
  </si>
  <si>
    <t>Количество разработанных индивидуальных программ по развитию детей</t>
  </si>
  <si>
    <t>6.5.</t>
  </si>
  <si>
    <t>6.7.</t>
  </si>
  <si>
    <t>Количество проведенных групповых консультаций</t>
  </si>
  <si>
    <t>Организация взаимодействия со СМИ (указать количество мероприятий)</t>
  </si>
  <si>
    <t>Сведения о консультационных центрах по предоставлению методической, психолого-педагогической, диагностической и консультативной помощи родителям (законным представителям) несовершеннолетних обучающихся</t>
  </si>
  <si>
    <t>Общее количество созданных и функционирующих в муниципальном образовании консультационных центрах</t>
  </si>
  <si>
    <t>Головная организация («База»), при которой создан консультационный центр</t>
  </si>
  <si>
    <t>Общеобразовательная организация</t>
  </si>
  <si>
    <t>Дошкольная образовательная организация</t>
  </si>
  <si>
    <t>Муниципалитет</t>
  </si>
  <si>
    <t>Другие формы организации</t>
  </si>
  <si>
    <t>методическая</t>
  </si>
  <si>
    <t>Психолого-педагогическая</t>
  </si>
  <si>
    <t>диагностическая</t>
  </si>
  <si>
    <t>консультативная</t>
  </si>
  <si>
    <t>до 1-ого года жизни</t>
  </si>
  <si>
    <t>8 -ого года жизни</t>
  </si>
  <si>
    <t>Наименование  ДОО</t>
  </si>
  <si>
    <t>Количество созданных и функционирующих в муниципальном образовании  ЦИПРов</t>
  </si>
  <si>
    <t xml:space="preserve">  Из них: </t>
  </si>
  <si>
    <t>Наименование  ДОО, имеющих Центры игровой поддержки ребенка</t>
  </si>
  <si>
    <t>Наименование МОУО</t>
  </si>
  <si>
    <t>Общее число обращений родителей  в консультационный центр</t>
  </si>
  <si>
    <t>ВСЕГО:</t>
  </si>
  <si>
    <r>
      <t>всего</t>
    </r>
    <r>
      <rPr>
        <sz val="14"/>
        <color theme="1"/>
        <rFont val="Times New Roman"/>
        <family val="1"/>
        <charset val="204"/>
      </rPr>
      <t xml:space="preserve">  -  от  0  до  8 лет</t>
    </r>
  </si>
  <si>
    <t>Кол-во детей, по данным Росстата в возрасте от 1  до 7 лет</t>
  </si>
  <si>
    <t xml:space="preserve"> Количество детей от 3 до 7 лет, охваченных дошкольным образованием</t>
  </si>
  <si>
    <t xml:space="preserve"> Количество детей от 5 до 7 лет, охваченных дошкольным образованием</t>
  </si>
  <si>
    <t xml:space="preserve">Доля детей от 1 до 7 лет скорректированной на численность детей, обучающихся в школе  </t>
  </si>
  <si>
    <t xml:space="preserve"> Количество детей от 1  до 7 лет, скорректированной на численность детей, обучающихся в школе  </t>
  </si>
  <si>
    <t>Кол-во детей, по данным Росстата в возрасте от 3  до 7 лет</t>
  </si>
  <si>
    <t xml:space="preserve">Доля детей от 3 до 7 лет скорректированной на численность детей, обучающихся в школе  </t>
  </si>
  <si>
    <t>Кол-во детей, по данным Росстата в возрасте от 5  до 7 лет</t>
  </si>
  <si>
    <t xml:space="preserve">    (отношение численности детей   указанной возрастной категории, к численности  детей данной возрастной категории, проживающих на территории региона) </t>
  </si>
  <si>
    <t>Группы ДОО</t>
  </si>
  <si>
    <t xml:space="preserve">                                                                                                    (приложить список детей-инвалидов, не посещающих  ДОО,  с  указанием  даты  рождения)</t>
  </si>
  <si>
    <t>Имеют категории:</t>
  </si>
  <si>
    <t xml:space="preserve">7.2. Информация о повышении квалификации руководящих и педагогических работников, прошедших повышение квалификации и переподготовку </t>
  </si>
  <si>
    <t>Не аттестованы</t>
  </si>
  <si>
    <t>Из них (не аттестованы):
молодые специалисты</t>
  </si>
  <si>
    <t>Число детей-инвалидов дошк. возраста, проживающих на территории муниципального образования</t>
  </si>
  <si>
    <t>Охваченные вариативными формами дошкольного образования</t>
  </si>
  <si>
    <t>Консультационные центры</t>
  </si>
  <si>
    <t>ЦИПРы</t>
  </si>
  <si>
    <t>Гувернерская служба</t>
  </si>
  <si>
    <t>Обучаются в форме семейного образования</t>
  </si>
  <si>
    <t>Муз. руководитель</t>
  </si>
  <si>
    <t xml:space="preserve">                                                                                                                                2.4. Число детей-инвалидов дошкольного возраста</t>
  </si>
  <si>
    <t>Заведующий</t>
  </si>
  <si>
    <t>Зам.заведующего</t>
  </si>
  <si>
    <t xml:space="preserve">Информация о деятельности консультационного центра  для родителей (законных представителей),
 обеспечивающих получение детьми  дошкольного образования в форме семейного образования </t>
  </si>
  <si>
    <t xml:space="preserve"> 3. Информация о размере родительской платы </t>
  </si>
  <si>
    <t>Заведующий, прошедший ПК</t>
  </si>
  <si>
    <t>Зам.заведующий, прошедщий ПК</t>
  </si>
  <si>
    <t>Всего административного персонала ( кроме зам.зав. по АХР и гл.бухгалтеров):</t>
  </si>
  <si>
    <t>нет</t>
  </si>
  <si>
    <t>Численность педагогических работников ДОО (ВСЕГО)</t>
  </si>
  <si>
    <t>Численность педагогических работников (город)</t>
  </si>
  <si>
    <t>Численность педагогических работников (село)</t>
  </si>
  <si>
    <t>Численность педагогических работников, прошедших ПК (ВСЕГО)</t>
  </si>
  <si>
    <t>Численность педагогических работников, прошедших ПК (город)</t>
  </si>
  <si>
    <t>Численность педагогических работников, прошедших ПК (село)</t>
  </si>
  <si>
    <t>Доля педагогических работников, прошедших ПК</t>
  </si>
  <si>
    <t>Доля педагогических работников, прошедших ПК (город)</t>
  </si>
  <si>
    <t>Доля педагогических работников, прошедших ПК (село)</t>
  </si>
  <si>
    <t>Доля педагогических работников, имеющих высшую квалификационную категорию</t>
  </si>
  <si>
    <t>Доля педагогических работников, имеющих первую квалификационную категорию</t>
  </si>
  <si>
    <t xml:space="preserve"> высшую квалификационную категорию</t>
  </si>
  <si>
    <t>первую квалификационную категорию</t>
  </si>
  <si>
    <t>1.1. Количество образовательных организаций, реализующих образовательные программы дошкольного образования по состоянию 
на 01.01.2021 года</t>
  </si>
  <si>
    <t xml:space="preserve">                    Число образовательных организаций закрытых в 2020 году:</t>
  </si>
  <si>
    <t xml:space="preserve">                   Число ОО, реорганизованных в 2020 году: </t>
  </si>
  <si>
    <t xml:space="preserve">                    Число ОО, принятых в муниципальную собственность от различных ведомств в 2020 году:</t>
  </si>
  <si>
    <t>2020 год</t>
  </si>
  <si>
    <t>2021 год (прогноз)</t>
  </si>
  <si>
    <t>Количество вновь открытых  в 2020 году  групп в функционирующих в ДОО (дополнительно к ранее функционировавшим), прогноз на 2021 год:</t>
  </si>
  <si>
    <t>Количество дополнительных мест, которые будут созданы в 2021году (перечислить планируемые меры за счет которых будет обеспечено введение мест)</t>
  </si>
  <si>
    <t>Количество ДОО, имеющих логопедические пункты по состоянию на 01.01.2021</t>
  </si>
  <si>
    <r>
      <t xml:space="preserve"> 1.4.2. Деятельность Центров игровой поддержки ребенка
Примечание: </t>
    </r>
    <r>
      <rPr>
        <sz val="14"/>
        <color theme="1"/>
        <rFont val="Times New Roman"/>
        <family val="1"/>
        <charset val="204"/>
      </rPr>
      <t xml:space="preserve">Указываем организации по состоянию </t>
    </r>
    <r>
      <rPr>
        <b/>
        <sz val="14"/>
        <color theme="1"/>
        <rFont val="Times New Roman"/>
        <family val="1"/>
        <charset val="204"/>
      </rPr>
      <t>на 31.12.2020 года.</t>
    </r>
    <r>
      <rPr>
        <sz val="14"/>
        <color theme="1"/>
        <rFont val="Times New Roman"/>
        <family val="1"/>
        <charset val="204"/>
      </rPr>
      <t xml:space="preserve">
Возраст детей, посещающих  ЦИПРы заполняем по состоянию на</t>
    </r>
    <r>
      <rPr>
        <b/>
        <sz val="14"/>
        <color theme="1"/>
        <rFont val="Times New Roman"/>
        <family val="1"/>
        <charset val="204"/>
      </rPr>
      <t xml:space="preserve"> 01.01.2021 года</t>
    </r>
    <r>
      <rPr>
        <sz val="14"/>
        <color theme="1"/>
        <rFont val="Times New Roman"/>
        <family val="1"/>
        <charset val="204"/>
      </rPr>
      <t xml:space="preserve">
</t>
    </r>
  </si>
  <si>
    <t>2021
(первое полугодие) прогноз</t>
  </si>
  <si>
    <t>2021 (первое полугодие) прогноз</t>
  </si>
  <si>
    <t>Общее количество оказанной (за 2020 год)</t>
  </si>
  <si>
    <r>
      <t xml:space="preserve">                                                          2.1. Численность детей от 0 до 8 лет, проживающих в районе (городе) по состоянию на 31.12.2020 </t>
    </r>
    <r>
      <rPr>
        <b/>
        <sz val="16"/>
        <color rgb="FFFF0000"/>
        <rFont val="Times New Roman"/>
        <family val="1"/>
        <charset val="204"/>
      </rPr>
      <t>(в соответствии с данными  АИС ЭДС)</t>
    </r>
  </si>
  <si>
    <r>
      <t xml:space="preserve"> 2.3. Охват общественным дошкольным образованием детей дошкольного возраста (%).
</t>
    </r>
    <r>
      <rPr>
        <b/>
        <sz val="16"/>
        <color rgb="FFFF0000"/>
        <rFont val="Times New Roman"/>
        <family val="1"/>
        <charset val="204"/>
      </rPr>
      <t xml:space="preserve"> Данные заполняются за 2020год</t>
    </r>
  </si>
  <si>
    <t>2021
(прогноз)</t>
  </si>
  <si>
    <r>
      <t xml:space="preserve"> 6. Организация инновационной деятельности в 2020/2021 году
</t>
    </r>
    <r>
      <rPr>
        <b/>
        <sz val="10"/>
        <color rgb="FFFF0000"/>
        <rFont val="Times New Roman"/>
        <family val="1"/>
        <charset val="204"/>
      </rPr>
      <t>* Указать, направления инновационной  деятельности</t>
    </r>
  </si>
  <si>
    <t xml:space="preserve"> 7.1. Информация о численности педагогических работников по состоянию на 01.01.2021</t>
  </si>
  <si>
    <t>Штатная численность на 01.01.2021 (ставки)</t>
  </si>
  <si>
    <t>Численность  педагогических работников -фактическая на 01.01.2021 (чел.)</t>
  </si>
  <si>
    <t>Наличие вакансий на 01.01.2021</t>
  </si>
  <si>
    <t>МБДОУ № 6</t>
  </si>
  <si>
    <t>МАДОУ № 9</t>
  </si>
  <si>
    <t>МАДОУ № 13</t>
  </si>
  <si>
    <t>МБДОУ № 14</t>
  </si>
  <si>
    <t>МБДОУ № 15</t>
  </si>
  <si>
    <t xml:space="preserve"> МБДОУ № 2</t>
  </si>
  <si>
    <t>МБДОУ № 12</t>
  </si>
  <si>
    <t>МБДОУ № 2</t>
  </si>
  <si>
    <t>Оленегорск</t>
  </si>
  <si>
    <t>С учетом учреждений Минобороны в селе:</t>
  </si>
  <si>
    <t>150/160</t>
  </si>
  <si>
    <r>
      <t>МБДОУ № 6 -</t>
    </r>
    <r>
      <rPr>
        <sz val="14"/>
        <color theme="1"/>
        <rFont val="Times New Roman"/>
        <family val="1"/>
        <charset val="204"/>
      </rPr>
      <t xml:space="preserve"> Региональная стажировочная площадка по направлению «Развитие образовательной деятельности в дошкольной образовательной организации в условиях реализации ФГОС ДО» </t>
    </r>
  </si>
  <si>
    <t xml:space="preserve">Региональная стажировочная  площадка "Развитие образовательнойдеятельности в дошкольной образовательной организации в условиях реализации ФГОС ДО" </t>
  </si>
  <si>
    <r>
      <rPr>
        <b/>
        <sz val="14"/>
        <color theme="1"/>
        <rFont val="Times New Roman"/>
        <family val="1"/>
        <charset val="204"/>
      </rPr>
      <t xml:space="preserve">МАДОУ № 13 </t>
    </r>
    <r>
      <rPr>
        <sz val="14"/>
        <color theme="1"/>
        <rFont val="Times New Roman"/>
        <family val="1"/>
        <charset val="204"/>
      </rPr>
      <t>- Региональная стажировочная площадка по направлению «Развитие образовательной деятельности в ДОО в условиях реализации ФГОС ДО»</t>
    </r>
  </si>
  <si>
    <r>
      <rPr>
        <b/>
        <sz val="14"/>
        <color theme="1"/>
        <rFont val="Times New Roman"/>
        <family val="1"/>
        <charset val="204"/>
      </rPr>
      <t>МБДОУ № 14</t>
    </r>
    <r>
      <rPr>
        <sz val="14"/>
        <color theme="1"/>
        <rFont val="Times New Roman"/>
        <family val="1"/>
        <charset val="204"/>
      </rPr>
      <t xml:space="preserve"> - Региональная стажировочная площадка по направлению «Развитие образовательной деятельности в ДОО в условиях реализации ФГОС ДО»</t>
    </r>
  </si>
  <si>
    <r>
      <rPr>
        <b/>
        <sz val="14"/>
        <color theme="1"/>
        <rFont val="Times New Roman"/>
        <family val="1"/>
        <charset val="204"/>
      </rPr>
      <t>МАДОУ № 9</t>
    </r>
    <r>
      <rPr>
        <sz val="14"/>
        <color theme="1"/>
        <rFont val="Times New Roman"/>
        <family val="1"/>
        <charset val="204"/>
      </rPr>
      <t xml:space="preserve"> - Региональная инновационная площадка «Развитие инновационных подходов в организации комплексной индивидуально-ориентированной помощи семьям и детям дошкольного возраста с особыми образовательными потребностями»</t>
    </r>
  </si>
  <si>
    <t xml:space="preserve"> </t>
  </si>
  <si>
    <r>
      <rPr>
        <b/>
        <sz val="14"/>
        <rFont val="Times New Roman"/>
        <family val="1"/>
        <charset val="204"/>
      </rPr>
      <t xml:space="preserve">МБДОУ № 12 </t>
    </r>
    <r>
      <rPr>
        <sz val="14"/>
        <rFont val="Times New Roman"/>
        <family val="1"/>
        <charset val="204"/>
      </rPr>
      <t>-  Федеральная инновационная сетевая площадка "Вариативные модели интеграции естественно-научного и художественно-эстетического содержания образования"</t>
    </r>
  </si>
  <si>
    <r>
      <t>МБДОУ № 12 -</t>
    </r>
    <r>
      <rPr>
        <sz val="14"/>
        <color theme="1"/>
        <rFont val="Times New Roman"/>
        <family val="1"/>
        <charset val="204"/>
      </rPr>
      <t xml:space="preserve">  Федеральная инновационная сетевая площадка "Вариативные модели интеграции естественно-научного и художественно-эстетического содержания образования"</t>
    </r>
  </si>
  <si>
    <r>
      <rPr>
        <b/>
        <sz val="14"/>
        <color theme="1"/>
        <rFont val="Times New Roman"/>
        <family val="1"/>
        <charset val="204"/>
      </rPr>
      <t>МБДОУ № 2 -</t>
    </r>
    <r>
      <rPr>
        <sz val="14"/>
        <color theme="1"/>
        <rFont val="Times New Roman"/>
        <family val="1"/>
        <charset val="204"/>
      </rPr>
      <t xml:space="preserve"> "Здоровьеориентированная модель социализации детей раннего возраста в условиях современной ДОО"</t>
    </r>
  </si>
  <si>
    <r>
      <rPr>
        <b/>
        <sz val="14"/>
        <color theme="1"/>
        <rFont val="Times New Roman"/>
        <family val="1"/>
        <charset val="204"/>
      </rPr>
      <t xml:space="preserve">МАДОУ № 9 - </t>
    </r>
    <r>
      <rPr>
        <sz val="14"/>
        <color theme="1"/>
        <rFont val="Times New Roman"/>
        <family val="1"/>
        <charset val="204"/>
      </rPr>
      <t>Инновационная площадка федерального государственного бюджетного научного учреждения "Институт изучения детства, семьи и воспитания Российской академии образования"</t>
    </r>
  </si>
  <si>
    <r>
      <rPr>
        <b/>
        <sz val="14"/>
        <color theme="1"/>
        <rFont val="Times New Roman"/>
        <family val="1"/>
        <charset val="204"/>
      </rPr>
      <t xml:space="preserve">МБДОУ № 14 - </t>
    </r>
    <r>
      <rPr>
        <sz val="14"/>
        <color theme="1"/>
        <rFont val="Times New Roman"/>
        <family val="1"/>
        <charset val="204"/>
      </rPr>
      <t>Реализация федерального проекта «Формирование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здоровья)» национального проекта «Демография» и в соответствии с Планом мероприятий Роспотребнадзора по реализации мероприятий федерального проекта «Укрепление общественного здоровья» на 2019 год и перспективный период 2020-2024 годов</t>
    </r>
  </si>
  <si>
    <r>
      <rPr>
        <b/>
        <sz val="14"/>
        <color theme="1"/>
        <rFont val="Times New Roman"/>
        <family val="1"/>
        <charset val="204"/>
      </rPr>
      <t xml:space="preserve"> МАДОУ№ 9</t>
    </r>
    <r>
      <rPr>
        <sz val="14"/>
        <color theme="1"/>
        <rFont val="Times New Roman"/>
        <family val="1"/>
        <charset val="204"/>
      </rPr>
      <t xml:space="preserve"> - Региональная инновационная площадка «Развитие инновационных подходов в организации комплексной индивидуально-ориентированной помощи семьям и детям дошкольного возраста с особыми образовательными потребностями»;                                                                             - Региональная стажировочная  площадка "Развитие образовательнойдеятельности в дошкольной образовательной организации в условиях реализации ФГОС ДО"                                                        </t>
    </r>
  </si>
  <si>
    <r>
      <t>МБДОУ № 2 -</t>
    </r>
    <r>
      <rPr>
        <sz val="14"/>
        <color theme="1"/>
        <rFont val="Times New Roman"/>
        <family val="1"/>
        <charset val="204"/>
      </rPr>
      <t xml:space="preserve"> Региональная стажировочная площадка по направлению "Развитие образовательной деятельности в дошкольной образовательной организации в условиях реализации ФГОС ДО. Познавательное развитие воспитанников ДОО"</t>
    </r>
  </si>
  <si>
    <r>
      <t>МБДОУ № 2 -</t>
    </r>
    <r>
      <rPr>
        <sz val="14"/>
        <color theme="1"/>
        <rFont val="Times New Roman"/>
        <family val="1"/>
        <charset val="204"/>
      </rPr>
      <t xml:space="preserve"> Региональная стажировочная площадка по направлению "Развитие образовательной деятельности в дошкольной образовательной организации в условиях реализации ФГОС ДО"</t>
    </r>
  </si>
  <si>
    <t xml:space="preserve"> - Реализация федерального проекта «Формирование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здоровья)» национального проекта «Демография» и в соответствии с Планом мероприятий Роспотребнадзора по реализации мероприятий федерального проекта «Укрепление общественного здоровья» на 2019 год и перспективный период 2020-2024 годов</t>
  </si>
  <si>
    <r>
      <rPr>
        <b/>
        <sz val="14"/>
        <color theme="1"/>
        <rFont val="Times New Roman"/>
        <family val="1"/>
        <charset val="204"/>
      </rPr>
      <t>МБДОУ № 14 -</t>
    </r>
    <r>
      <rPr>
        <sz val="14"/>
        <color theme="1"/>
        <rFont val="Times New Roman"/>
        <family val="1"/>
        <charset val="204"/>
      </rPr>
      <t xml:space="preserve"> Экспериментальная площадка ФГАУ «Федеральный институт развития образования» - «Вариативно-развивающее образование как инструмент достижения требований ФГОС дошкольного образования»;</t>
    </r>
  </si>
  <si>
    <r>
      <rPr>
        <b/>
        <sz val="14"/>
        <color theme="1"/>
        <rFont val="Times New Roman"/>
        <family val="1"/>
        <charset val="204"/>
      </rPr>
      <t>МБДОУ №15 -</t>
    </r>
    <r>
      <rPr>
        <sz val="14"/>
        <color theme="1"/>
        <rFont val="Times New Roman"/>
        <family val="1"/>
        <charset val="204"/>
      </rPr>
      <t xml:space="preserve"> Международный исследовательский проект "Развитие современных механизмов и технологий общего образования на основе деятельностного метода Л.Г. Петерсон (инновационная методическая сеть "Учусь учиться")</t>
    </r>
  </si>
  <si>
    <r>
      <rPr>
        <b/>
        <sz val="14"/>
        <color theme="1"/>
        <rFont val="Times New Roman"/>
        <family val="1"/>
        <charset val="204"/>
      </rPr>
      <t>МБДОУ №15</t>
    </r>
    <r>
      <rPr>
        <sz val="14"/>
        <color theme="1"/>
        <rFont val="Times New Roman"/>
        <family val="1"/>
        <charset val="204"/>
      </rPr>
      <t xml:space="preserve"> - Международный исследовательский проект "Развитие современных механизмов и технологий общего образования на основе деятельностного метода Л.Г. Петерсон (инновационная методическая сеть "Учусь учиться")</t>
    </r>
  </si>
  <si>
    <t>ГОБУЗ, МОУ "ИМЦ", ТПМПК, ЦПМПК; Ресурсным центром по развитию ранней помощи в Мурманской области;Ресурсным методическим центром по сопровождению;Центром дифференцированного обучения по сопровождению детей с расстройствами аутистического спектра и тяжелыми и множественными нарушениями»;
Ресурсным учебно-методическим центром по сопровождению детей с умственной отсталостью «Оленегорская школа-интернат».
 детей с ТНР и ЗПР» «Минькинская коррекционная школа-интернат»;</t>
  </si>
  <si>
    <t>видеоролики на ютубе,обращение через "Скайп", по телефону.</t>
  </si>
  <si>
    <t>В школе 9 чел до 7 лет</t>
  </si>
  <si>
    <t>4 ребенка дошкольного возраста посещают Оленегорскую школу-интернат</t>
  </si>
  <si>
    <t>152/163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</si>
</sst>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1" fillId="0" borderId="0" xfId="0" applyFont="1"/>
    <xf numFmtId="0" fontId="8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14" xfId="0" applyFont="1" applyBorder="1" applyAlignment="1">
      <alignment vertical="top" wrapText="1"/>
    </xf>
    <xf numFmtId="0" fontId="5" fillId="0" borderId="0" xfId="0" applyFont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Font="1" applyAlignment="1"/>
    <xf numFmtId="0" fontId="14" fillId="0" borderId="0" xfId="0" applyFont="1"/>
    <xf numFmtId="0" fontId="4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8" fillId="4" borderId="11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6" borderId="1" xfId="0" applyFill="1" applyBorder="1"/>
    <xf numFmtId="0" fontId="10" fillId="0" borderId="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 wrapText="1"/>
    </xf>
    <xf numFmtId="1" fontId="8" fillId="8" borderId="11" xfId="0" applyNumberFormat="1" applyFont="1" applyFill="1" applyBorder="1" applyAlignment="1">
      <alignment horizontal="center" vertical="center" wrapText="1"/>
    </xf>
    <xf numFmtId="1" fontId="8" fillId="8" borderId="11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8" fillId="0" borderId="11" xfId="0" applyFont="1" applyBorder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9" fillId="0" borderId="0" xfId="0" applyFont="1"/>
    <xf numFmtId="164" fontId="5" fillId="0" borderId="2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5" fillId="9" borderId="9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164" fontId="5" fillId="10" borderId="23" xfId="0" applyNumberFormat="1" applyFont="1" applyFill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9" borderId="1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31" fillId="0" borderId="1" xfId="0" applyFont="1" applyBorder="1"/>
    <xf numFmtId="0" fontId="32" fillId="0" borderId="0" xfId="0" applyFont="1"/>
    <xf numFmtId="0" fontId="11" fillId="0" borderId="13" xfId="0" applyFont="1" applyBorder="1" applyAlignment="1">
      <alignment vertical="top" wrapText="1"/>
    </xf>
    <xf numFmtId="0" fontId="5" fillId="11" borderId="2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11" borderId="11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11" borderId="1" xfId="0" applyFill="1" applyBorder="1"/>
    <xf numFmtId="0" fontId="0" fillId="0" borderId="1" xfId="0" applyFill="1" applyBorder="1"/>
    <xf numFmtId="0" fontId="0" fillId="0" borderId="1" xfId="0" applyFont="1" applyBorder="1"/>
    <xf numFmtId="0" fontId="33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31" fillId="0" borderId="13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16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0"/>
  <sheetViews>
    <sheetView zoomScale="91" zoomScaleNormal="91" workbookViewId="0">
      <selection activeCell="O13" sqref="A13:XFD18"/>
    </sheetView>
  </sheetViews>
  <sheetFormatPr defaultColWidth="9.140625" defaultRowHeight="15.75" x14ac:dyDescent="0.25"/>
  <cols>
    <col min="1" max="1" width="7.42578125" style="32" customWidth="1"/>
    <col min="2" max="2" width="40.140625" style="30" customWidth="1"/>
    <col min="3" max="3" width="9.140625" style="30" customWidth="1"/>
    <col min="4" max="4" width="8.28515625" style="30" customWidth="1"/>
    <col min="5" max="6" width="8" style="30" customWidth="1"/>
    <col min="7" max="7" width="8.85546875" style="30" customWidth="1"/>
    <col min="8" max="8" width="9.5703125" style="30" customWidth="1"/>
    <col min="9" max="9" width="9.28515625" style="30" customWidth="1"/>
    <col min="10" max="10" width="7.140625" style="30" customWidth="1"/>
    <col min="11" max="11" width="8.28515625" style="30" customWidth="1"/>
    <col min="12" max="12" width="7.5703125" style="30" customWidth="1"/>
    <col min="13" max="14" width="8.28515625" style="30" customWidth="1"/>
    <col min="15" max="16384" width="9.140625" style="30"/>
  </cols>
  <sheetData>
    <row r="2" spans="1:28" s="2" customFormat="1" ht="42" customHeight="1" x14ac:dyDescent="0.25">
      <c r="A2" s="3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s="2" customFormat="1" ht="42" customHeight="1" x14ac:dyDescent="0.25">
      <c r="A3" s="3"/>
      <c r="B3" s="173" t="s">
        <v>91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s="2" customFormat="1" ht="67.5" customHeight="1" x14ac:dyDescent="0.25">
      <c r="A4" s="3"/>
      <c r="B4" s="175" t="s">
        <v>223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s="2" customFormat="1" ht="29.25" customHeight="1" thickBot="1" x14ac:dyDescent="0.3">
      <c r="A5" s="3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s="2" customFormat="1" ht="16.5" thickBot="1" x14ac:dyDescent="0.3">
      <c r="A6" s="163" t="s">
        <v>71</v>
      </c>
      <c r="B6" s="165" t="s">
        <v>94</v>
      </c>
      <c r="C6" s="167" t="s">
        <v>8</v>
      </c>
      <c r="D6" s="168"/>
      <c r="E6" s="168"/>
      <c r="F6" s="169"/>
      <c r="G6" s="170" t="s">
        <v>9</v>
      </c>
      <c r="H6" s="171"/>
      <c r="I6" s="171"/>
      <c r="J6" s="172"/>
      <c r="K6" s="170" t="s">
        <v>10</v>
      </c>
      <c r="L6" s="171"/>
      <c r="M6" s="171"/>
      <c r="N6" s="172"/>
    </row>
    <row r="7" spans="1:28" s="2" customFormat="1" ht="140.25" customHeight="1" thickBot="1" x14ac:dyDescent="0.3">
      <c r="A7" s="164"/>
      <c r="B7" s="166"/>
      <c r="C7" s="49" t="s">
        <v>3</v>
      </c>
      <c r="D7" s="49" t="s">
        <v>5</v>
      </c>
      <c r="E7" s="49" t="s">
        <v>92</v>
      </c>
      <c r="F7" s="49" t="s">
        <v>93</v>
      </c>
      <c r="G7" s="31" t="s">
        <v>3</v>
      </c>
      <c r="H7" s="31" t="s">
        <v>5</v>
      </c>
      <c r="I7" s="31" t="s">
        <v>92</v>
      </c>
      <c r="J7" s="31" t="s">
        <v>93</v>
      </c>
      <c r="K7" s="31" t="s">
        <v>3</v>
      </c>
      <c r="L7" s="31" t="s">
        <v>5</v>
      </c>
      <c r="M7" s="31" t="s">
        <v>92</v>
      </c>
      <c r="N7" s="31" t="s">
        <v>93</v>
      </c>
    </row>
    <row r="8" spans="1:28" s="2" customFormat="1" ht="55.5" customHeight="1" thickBot="1" x14ac:dyDescent="0.3">
      <c r="A8" s="35">
        <v>1</v>
      </c>
      <c r="B8" s="48" t="s">
        <v>11</v>
      </c>
      <c r="C8" s="50">
        <f>G8+K8</f>
        <v>7</v>
      </c>
      <c r="D8" s="51">
        <f>H8+L8</f>
        <v>2</v>
      </c>
      <c r="E8" s="51">
        <f>I8+M8</f>
        <v>0</v>
      </c>
      <c r="F8" s="51">
        <f>J8+N8</f>
        <v>0</v>
      </c>
      <c r="G8" s="33">
        <v>7</v>
      </c>
      <c r="H8" s="34">
        <v>0</v>
      </c>
      <c r="I8" s="34">
        <v>0</v>
      </c>
      <c r="J8" s="34">
        <v>0</v>
      </c>
      <c r="K8" s="33">
        <v>0</v>
      </c>
      <c r="L8" s="34">
        <v>2</v>
      </c>
      <c r="M8" s="34">
        <v>0</v>
      </c>
      <c r="N8" s="34">
        <v>0</v>
      </c>
    </row>
    <row r="9" spans="1:28" s="2" customFormat="1" ht="54" customHeight="1" thickBot="1" x14ac:dyDescent="0.3">
      <c r="A9" s="35">
        <v>2</v>
      </c>
      <c r="B9" s="48" t="s">
        <v>12</v>
      </c>
      <c r="C9" s="50">
        <f t="shared" ref="C9:C10" si="0">G9+K9</f>
        <v>0</v>
      </c>
      <c r="D9" s="51">
        <f t="shared" ref="D9:D10" si="1">H9+L9</f>
        <v>0</v>
      </c>
      <c r="E9" s="51">
        <f t="shared" ref="E9:E10" si="2">I9+M9</f>
        <v>0</v>
      </c>
      <c r="F9" s="51">
        <f t="shared" ref="F9:F10" si="3">J9+N9</f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spans="1:28" s="2" customFormat="1" ht="108.75" customHeight="1" thickBot="1" x14ac:dyDescent="0.3">
      <c r="A10" s="35">
        <v>3</v>
      </c>
      <c r="B10" s="48" t="s">
        <v>90</v>
      </c>
      <c r="C10" s="50">
        <f t="shared" si="0"/>
        <v>0</v>
      </c>
      <c r="D10" s="51">
        <f t="shared" si="1"/>
        <v>0</v>
      </c>
      <c r="E10" s="51">
        <f t="shared" si="2"/>
        <v>0</v>
      </c>
      <c r="F10" s="51">
        <f t="shared" si="3"/>
        <v>0</v>
      </c>
      <c r="G10" s="33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</row>
    <row r="11" spans="1:28" s="2" customFormat="1" x14ac:dyDescent="0.25">
      <c r="A11" s="3"/>
    </row>
    <row r="12" spans="1:28" s="2" customFormat="1" x14ac:dyDescent="0.25">
      <c r="A12" s="3"/>
    </row>
    <row r="13" spans="1:28" s="2" customFormat="1" x14ac:dyDescent="0.25">
      <c r="A13" s="3"/>
    </row>
    <row r="14" spans="1:28" s="2" customFormat="1" ht="20.25" x14ac:dyDescent="0.3">
      <c r="A14" s="3"/>
      <c r="B14" s="102"/>
    </row>
    <row r="15" spans="1:28" s="2" customFormat="1" x14ac:dyDescent="0.25">
      <c r="A15" s="3"/>
    </row>
    <row r="16" spans="1:28" s="2" customFormat="1" x14ac:dyDescent="0.25">
      <c r="A16" s="3"/>
    </row>
    <row r="17" spans="1:1" s="2" customFormat="1" x14ac:dyDescent="0.25">
      <c r="A17" s="3"/>
    </row>
    <row r="18" spans="1:1" s="2" customFormat="1" x14ac:dyDescent="0.25">
      <c r="A18" s="3"/>
    </row>
    <row r="19" spans="1:1" s="2" customFormat="1" x14ac:dyDescent="0.25">
      <c r="A19" s="3"/>
    </row>
    <row r="20" spans="1:1" s="2" customFormat="1" x14ac:dyDescent="0.25">
      <c r="A20" s="3"/>
    </row>
    <row r="21" spans="1:1" s="2" customFormat="1" x14ac:dyDescent="0.25">
      <c r="A21" s="3"/>
    </row>
    <row r="22" spans="1:1" s="2" customFormat="1" x14ac:dyDescent="0.25">
      <c r="A22" s="3"/>
    </row>
    <row r="23" spans="1:1" s="2" customFormat="1" x14ac:dyDescent="0.25">
      <c r="A23" s="3"/>
    </row>
    <row r="24" spans="1:1" s="2" customFormat="1" x14ac:dyDescent="0.25">
      <c r="A24" s="3"/>
    </row>
    <row r="25" spans="1:1" s="2" customFormat="1" x14ac:dyDescent="0.25">
      <c r="A25" s="3"/>
    </row>
    <row r="26" spans="1:1" s="2" customFormat="1" x14ac:dyDescent="0.25">
      <c r="A26" s="3"/>
    </row>
    <row r="27" spans="1:1" s="2" customFormat="1" x14ac:dyDescent="0.25">
      <c r="A27" s="3"/>
    </row>
    <row r="28" spans="1:1" s="2" customFormat="1" x14ac:dyDescent="0.25">
      <c r="A28" s="3"/>
    </row>
    <row r="29" spans="1:1" s="2" customFormat="1" x14ac:dyDescent="0.25">
      <c r="A29" s="3"/>
    </row>
    <row r="30" spans="1:1" s="2" customFormat="1" x14ac:dyDescent="0.25">
      <c r="A30" s="3"/>
    </row>
  </sheetData>
  <mergeCells count="8">
    <mergeCell ref="B2:N2"/>
    <mergeCell ref="A6:A7"/>
    <mergeCell ref="B6:B7"/>
    <mergeCell ref="C6:F6"/>
    <mergeCell ref="G6:J6"/>
    <mergeCell ref="K6:N6"/>
    <mergeCell ref="B3:N3"/>
    <mergeCell ref="B4:N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D12" sqref="D12"/>
    </sheetView>
  </sheetViews>
  <sheetFormatPr defaultRowHeight="15" x14ac:dyDescent="0.25"/>
  <cols>
    <col min="1" max="1" width="53.7109375" customWidth="1"/>
    <col min="2" max="2" width="29.28515625" customWidth="1"/>
    <col min="3" max="3" width="16.85546875" customWidth="1"/>
    <col min="4" max="4" width="22.140625" customWidth="1"/>
    <col min="5" max="5" width="17.85546875" customWidth="1"/>
    <col min="6" max="6" width="24.5703125" customWidth="1"/>
  </cols>
  <sheetData>
    <row r="1" spans="1:27" ht="42" customHeight="1" thickBot="1" x14ac:dyDescent="0.3">
      <c r="A1" s="208" t="s">
        <v>205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1:27" ht="75" customHeight="1" x14ac:dyDescent="0.25">
      <c r="A2" s="178"/>
      <c r="B2" s="183" t="s">
        <v>72</v>
      </c>
      <c r="C2" s="196" t="s">
        <v>73</v>
      </c>
      <c r="D2" s="222"/>
      <c r="E2" s="229" t="s">
        <v>74</v>
      </c>
      <c r="F2" s="230"/>
    </row>
    <row r="3" spans="1:27" ht="15.75" thickBot="1" x14ac:dyDescent="0.3">
      <c r="A3" s="228"/>
      <c r="B3" s="193"/>
      <c r="C3" s="225"/>
      <c r="D3" s="227"/>
      <c r="E3" s="231"/>
      <c r="F3" s="232"/>
    </row>
    <row r="4" spans="1:27" ht="37.5" customHeight="1" x14ac:dyDescent="0.25">
      <c r="A4" s="228"/>
      <c r="B4" s="193"/>
      <c r="C4" s="183">
        <v>2020</v>
      </c>
      <c r="D4" s="183" t="s">
        <v>238</v>
      </c>
      <c r="E4" s="183">
        <v>2020</v>
      </c>
      <c r="F4" s="183" t="s">
        <v>238</v>
      </c>
    </row>
    <row r="5" spans="1:27" ht="15.75" customHeight="1" thickBot="1" x14ac:dyDescent="0.3">
      <c r="A5" s="179"/>
      <c r="B5" s="184"/>
      <c r="C5" s="184"/>
      <c r="D5" s="184"/>
      <c r="E5" s="184"/>
      <c r="F5" s="184"/>
    </row>
    <row r="6" spans="1:27" ht="42.75" customHeight="1" thickBot="1" x14ac:dyDescent="0.3">
      <c r="A6" s="4" t="s">
        <v>11</v>
      </c>
      <c r="B6" s="112">
        <v>1791</v>
      </c>
      <c r="C6" s="127" t="s">
        <v>254</v>
      </c>
      <c r="D6" s="112" t="s">
        <v>277</v>
      </c>
      <c r="E6" s="61">
        <v>0.20200000000000001</v>
      </c>
      <c r="F6" s="61">
        <v>0.20200000000000001</v>
      </c>
    </row>
    <row r="7" spans="1:27" ht="57" thickBot="1" x14ac:dyDescent="0.3">
      <c r="A7" s="4" t="s">
        <v>12</v>
      </c>
      <c r="B7" s="10"/>
      <c r="C7" s="8"/>
      <c r="D7" s="8"/>
      <c r="E7" s="54"/>
      <c r="F7" s="54"/>
    </row>
    <row r="8" spans="1:27" ht="75.75" thickBot="1" x14ac:dyDescent="0.3">
      <c r="A8" s="4" t="s">
        <v>13</v>
      </c>
      <c r="B8" s="8"/>
      <c r="C8" s="8"/>
      <c r="D8" s="8"/>
      <c r="E8" s="58"/>
      <c r="F8" s="58"/>
    </row>
    <row r="9" spans="1:27" ht="18.75" x14ac:dyDescent="0.3">
      <c r="A9" s="13"/>
      <c r="B9" s="7"/>
      <c r="C9" s="7"/>
      <c r="D9" s="7"/>
      <c r="E9" s="7"/>
      <c r="F9" s="7"/>
    </row>
    <row r="11" spans="1:27" ht="18.75" x14ac:dyDescent="0.3">
      <c r="A11" s="105"/>
    </row>
  </sheetData>
  <mergeCells count="9">
    <mergeCell ref="F4:F5"/>
    <mergeCell ref="A1:AA1"/>
    <mergeCell ref="A2:A5"/>
    <mergeCell ref="B2:B5"/>
    <mergeCell ref="C2:D3"/>
    <mergeCell ref="C4:C5"/>
    <mergeCell ref="E4:E5"/>
    <mergeCell ref="E2:F3"/>
    <mergeCell ref="D4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10" zoomScale="80" zoomScaleNormal="80" workbookViewId="0">
      <selection activeCell="G10" sqref="G10"/>
    </sheetView>
  </sheetViews>
  <sheetFormatPr defaultRowHeight="15" x14ac:dyDescent="0.25"/>
  <cols>
    <col min="1" max="1" width="14.28515625" customWidth="1"/>
    <col min="2" max="2" width="102.7109375" customWidth="1"/>
    <col min="3" max="3" width="84.28515625" customWidth="1"/>
  </cols>
  <sheetData>
    <row r="1" spans="1:28" ht="72" customHeight="1" thickBot="1" x14ac:dyDescent="0.3">
      <c r="A1" s="189" t="s">
        <v>239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28" ht="66" customHeight="1" thickBot="1" x14ac:dyDescent="0.4">
      <c r="A2" s="45"/>
      <c r="B2" s="111" t="s">
        <v>99</v>
      </c>
      <c r="C2" s="126" t="s">
        <v>75</v>
      </c>
      <c r="E2" s="103"/>
    </row>
    <row r="3" spans="1:28" ht="56.25" x14ac:dyDescent="0.25">
      <c r="A3" s="233">
        <v>2020</v>
      </c>
      <c r="B3" s="19" t="s">
        <v>268</v>
      </c>
      <c r="C3" s="135" t="s">
        <v>263</v>
      </c>
    </row>
    <row r="4" spans="1:28" ht="18.75" x14ac:dyDescent="0.25">
      <c r="A4" s="234"/>
      <c r="B4" s="14"/>
      <c r="C4" s="136"/>
    </row>
    <row r="5" spans="1:28" ht="56.25" x14ac:dyDescent="0.25">
      <c r="A5" s="234"/>
      <c r="B5" s="19" t="s">
        <v>255</v>
      </c>
      <c r="C5" s="147" t="s">
        <v>261</v>
      </c>
    </row>
    <row r="6" spans="1:28" ht="18.75" x14ac:dyDescent="0.25">
      <c r="A6" s="234"/>
      <c r="B6" s="19"/>
      <c r="C6" s="131"/>
    </row>
    <row r="7" spans="1:28" ht="75" x14ac:dyDescent="0.25">
      <c r="A7" s="234"/>
      <c r="B7" s="14" t="s">
        <v>259</v>
      </c>
      <c r="C7" s="145" t="s">
        <v>270</v>
      </c>
    </row>
    <row r="8" spans="1:28" ht="131.25" x14ac:dyDescent="0.25">
      <c r="A8" s="234"/>
      <c r="B8" s="144" t="s">
        <v>256</v>
      </c>
      <c r="C8" s="145" t="s">
        <v>269</v>
      </c>
    </row>
    <row r="9" spans="1:28" ht="18.75" x14ac:dyDescent="0.25">
      <c r="A9" s="234"/>
      <c r="B9" s="14"/>
      <c r="C9" s="131"/>
    </row>
    <row r="10" spans="1:28" ht="75" x14ac:dyDescent="0.25">
      <c r="A10" s="234"/>
      <c r="B10" s="14" t="s">
        <v>257</v>
      </c>
      <c r="C10" s="145" t="s">
        <v>272</v>
      </c>
    </row>
    <row r="11" spans="1:28" ht="18.75" x14ac:dyDescent="0.25">
      <c r="A11" s="234"/>
      <c r="B11" s="19"/>
      <c r="C11" s="131"/>
    </row>
    <row r="12" spans="1:28" ht="37.5" x14ac:dyDescent="0.25">
      <c r="A12" s="234"/>
      <c r="B12" s="14" t="s">
        <v>258</v>
      </c>
      <c r="C12" s="131"/>
    </row>
    <row r="13" spans="1:28" ht="19.5" thickBot="1" x14ac:dyDescent="0.3">
      <c r="A13" s="234"/>
      <c r="B13" s="16"/>
      <c r="C13" s="22"/>
    </row>
    <row r="14" spans="1:28" ht="114" hidden="1" customHeight="1" thickBot="1" x14ac:dyDescent="0.3">
      <c r="A14" s="235"/>
      <c r="B14" s="16"/>
      <c r="C14" s="25"/>
    </row>
    <row r="15" spans="1:28" ht="75" x14ac:dyDescent="0.25">
      <c r="A15" s="233">
        <v>2021</v>
      </c>
      <c r="B15" s="146" t="s">
        <v>267</v>
      </c>
      <c r="C15" s="151" t="s">
        <v>264</v>
      </c>
    </row>
    <row r="16" spans="1:28" ht="18.75" x14ac:dyDescent="0.25">
      <c r="A16" s="234"/>
      <c r="B16" s="148"/>
      <c r="C16" s="136" t="s">
        <v>260</v>
      </c>
    </row>
    <row r="17" spans="1:3" ht="56.25" x14ac:dyDescent="0.25">
      <c r="A17" s="234"/>
      <c r="B17" s="146" t="s">
        <v>255</v>
      </c>
      <c r="C17" s="152" t="s">
        <v>262</v>
      </c>
    </row>
    <row r="18" spans="1:3" ht="18.75" x14ac:dyDescent="0.25">
      <c r="A18" s="234"/>
      <c r="B18" s="146"/>
      <c r="C18" s="145"/>
    </row>
    <row r="19" spans="1:3" ht="150" x14ac:dyDescent="0.25">
      <c r="A19" s="234"/>
      <c r="B19" s="149" t="s">
        <v>266</v>
      </c>
      <c r="C19" s="145" t="s">
        <v>265</v>
      </c>
    </row>
    <row r="20" spans="1:3" ht="22.5" customHeight="1" x14ac:dyDescent="0.25">
      <c r="A20" s="234"/>
      <c r="B20" s="148"/>
      <c r="C20" s="131"/>
    </row>
    <row r="21" spans="1:3" ht="75" x14ac:dyDescent="0.25">
      <c r="A21" s="234"/>
      <c r="B21" s="148"/>
      <c r="C21" s="145" t="s">
        <v>271</v>
      </c>
    </row>
    <row r="22" spans="1:3" ht="19.5" thickBot="1" x14ac:dyDescent="0.3">
      <c r="A22" s="235"/>
      <c r="B22" s="150"/>
      <c r="C22" s="22"/>
    </row>
    <row r="23" spans="1:3" ht="36.75" customHeight="1" x14ac:dyDescent="0.3">
      <c r="A23" s="13"/>
      <c r="B23" s="7"/>
      <c r="C23" s="7"/>
    </row>
  </sheetData>
  <mergeCells count="3">
    <mergeCell ref="A1:AB1"/>
    <mergeCell ref="A3:A14"/>
    <mergeCell ref="A15:A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="71" zoomScaleNormal="71" workbookViewId="0">
      <selection activeCell="J29" sqref="J29"/>
    </sheetView>
  </sheetViews>
  <sheetFormatPr defaultRowHeight="15" x14ac:dyDescent="0.25"/>
  <cols>
    <col min="1" max="1" width="37.140625" customWidth="1"/>
    <col min="2" max="2" width="28.85546875" customWidth="1"/>
    <col min="3" max="3" width="20.140625" customWidth="1"/>
    <col min="4" max="4" width="20.7109375" customWidth="1"/>
    <col min="5" max="5" width="19.5703125" customWidth="1"/>
    <col min="6" max="6" width="30.140625" customWidth="1"/>
    <col min="7" max="7" width="31.42578125" customWidth="1"/>
    <col min="8" max="8" width="23.7109375" customWidth="1"/>
    <col min="9" max="9" width="20.140625" customWidth="1"/>
    <col min="10" max="10" width="19.5703125" customWidth="1"/>
    <col min="11" max="11" width="16.7109375" customWidth="1"/>
  </cols>
  <sheetData>
    <row r="1" spans="1:31" ht="30" customHeight="1" x14ac:dyDescent="0.25">
      <c r="A1" s="208" t="s">
        <v>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</row>
    <row r="2" spans="1:31" ht="32.25" customHeight="1" thickBot="1" x14ac:dyDescent="0.3">
      <c r="A2" s="208" t="s">
        <v>240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</row>
    <row r="3" spans="1:31" ht="63.75" customHeight="1" x14ac:dyDescent="0.25">
      <c r="A3" s="236"/>
      <c r="B3" s="239" t="s">
        <v>241</v>
      </c>
      <c r="C3" s="239" t="s">
        <v>242</v>
      </c>
      <c r="D3" s="242" t="s">
        <v>190</v>
      </c>
      <c r="E3" s="243"/>
      <c r="F3" s="183" t="s">
        <v>219</v>
      </c>
      <c r="G3" s="183" t="s">
        <v>220</v>
      </c>
      <c r="H3" s="183" t="s">
        <v>76</v>
      </c>
      <c r="I3" s="183" t="s">
        <v>192</v>
      </c>
      <c r="J3" s="183" t="s">
        <v>193</v>
      </c>
      <c r="K3" s="183" t="s">
        <v>243</v>
      </c>
    </row>
    <row r="4" spans="1:31" ht="63" customHeight="1" thickBot="1" x14ac:dyDescent="0.3">
      <c r="A4" s="237"/>
      <c r="B4" s="240"/>
      <c r="C4" s="240"/>
      <c r="D4" s="244"/>
      <c r="E4" s="245"/>
      <c r="F4" s="193"/>
      <c r="G4" s="193"/>
      <c r="H4" s="193"/>
      <c r="I4" s="193"/>
      <c r="J4" s="193"/>
      <c r="K4" s="193"/>
    </row>
    <row r="5" spans="1:31" ht="83.25" customHeight="1" thickBot="1" x14ac:dyDescent="0.3">
      <c r="A5" s="238"/>
      <c r="B5" s="241"/>
      <c r="C5" s="241"/>
      <c r="D5" s="113" t="s">
        <v>221</v>
      </c>
      <c r="E5" s="101" t="s">
        <v>222</v>
      </c>
      <c r="F5" s="184"/>
      <c r="G5" s="184"/>
      <c r="H5" s="184"/>
      <c r="I5" s="184"/>
      <c r="J5" s="184"/>
      <c r="K5" s="184"/>
    </row>
    <row r="6" spans="1:31" ht="22.5" customHeight="1" thickBot="1" x14ac:dyDescent="0.3">
      <c r="A6" s="9" t="s">
        <v>77</v>
      </c>
      <c r="B6" s="17">
        <v>187.8</v>
      </c>
      <c r="C6" s="159">
        <v>177</v>
      </c>
      <c r="D6" s="10">
        <v>43</v>
      </c>
      <c r="E6" s="10">
        <v>44</v>
      </c>
      <c r="F6" s="120">
        <f>D6/C6</f>
        <v>0.24293785310734464</v>
      </c>
      <c r="G6" s="120">
        <f>E6/C6</f>
        <v>0.24858757062146894</v>
      </c>
      <c r="H6" s="10">
        <v>61</v>
      </c>
      <c r="I6" s="153">
        <v>29</v>
      </c>
      <c r="J6" s="43">
        <v>13</v>
      </c>
      <c r="K6" s="158"/>
    </row>
    <row r="7" spans="1:31" ht="19.5" thickBot="1" x14ac:dyDescent="0.3">
      <c r="A7" s="9" t="s">
        <v>200</v>
      </c>
      <c r="B7" s="17">
        <v>20.25</v>
      </c>
      <c r="C7" s="159">
        <v>14</v>
      </c>
      <c r="D7" s="10">
        <v>8</v>
      </c>
      <c r="E7" s="10">
        <v>2</v>
      </c>
      <c r="F7" s="120">
        <f t="shared" ref="F7:F17" si="0">D7/C7</f>
        <v>0.5714285714285714</v>
      </c>
      <c r="G7" s="120">
        <f t="shared" ref="G7:G17" si="1">E7/C7</f>
        <v>0.14285714285714285</v>
      </c>
      <c r="H7" s="10">
        <v>3</v>
      </c>
      <c r="I7" s="43">
        <v>1</v>
      </c>
      <c r="J7" s="43"/>
      <c r="K7" s="8"/>
    </row>
    <row r="8" spans="1:31" ht="38.25" thickBot="1" x14ac:dyDescent="0.3">
      <c r="A8" s="9" t="s">
        <v>78</v>
      </c>
      <c r="B8" s="17">
        <v>12.05</v>
      </c>
      <c r="C8" s="159">
        <v>9</v>
      </c>
      <c r="D8" s="10">
        <v>4</v>
      </c>
      <c r="E8" s="10">
        <v>2</v>
      </c>
      <c r="F8" s="120">
        <f t="shared" si="0"/>
        <v>0.44444444444444442</v>
      </c>
      <c r="G8" s="120">
        <f t="shared" si="1"/>
        <v>0.22222222222222221</v>
      </c>
      <c r="H8" s="10">
        <v>1</v>
      </c>
      <c r="I8" s="43">
        <v>2</v>
      </c>
      <c r="J8" s="43">
        <v>2</v>
      </c>
      <c r="K8" s="8"/>
    </row>
    <row r="9" spans="1:31" ht="19.5" thickBot="1" x14ac:dyDescent="0.3">
      <c r="A9" s="9" t="s">
        <v>79</v>
      </c>
      <c r="B9" s="17">
        <v>7.5</v>
      </c>
      <c r="C9" s="159">
        <v>6</v>
      </c>
      <c r="D9" s="10">
        <v>2</v>
      </c>
      <c r="E9" s="10"/>
      <c r="F9" s="120">
        <f t="shared" si="0"/>
        <v>0.33333333333333331</v>
      </c>
      <c r="G9" s="120">
        <f t="shared" si="1"/>
        <v>0</v>
      </c>
      <c r="H9" s="10">
        <v>2</v>
      </c>
      <c r="I9" s="43">
        <v>2</v>
      </c>
      <c r="J9" s="43"/>
      <c r="K9" s="8"/>
    </row>
    <row r="10" spans="1:31" ht="19.5" thickBot="1" x14ac:dyDescent="0.3">
      <c r="A10" s="9" t="s">
        <v>80</v>
      </c>
      <c r="B10" s="17">
        <v>20</v>
      </c>
      <c r="C10" s="159">
        <v>15</v>
      </c>
      <c r="D10" s="10">
        <v>7</v>
      </c>
      <c r="E10" s="10">
        <v>5</v>
      </c>
      <c r="F10" s="120">
        <f t="shared" si="0"/>
        <v>0.46666666666666667</v>
      </c>
      <c r="G10" s="120">
        <f t="shared" si="1"/>
        <v>0.33333333333333331</v>
      </c>
      <c r="H10" s="10">
        <v>2</v>
      </c>
      <c r="I10" s="43"/>
      <c r="J10" s="43"/>
      <c r="K10" s="8"/>
    </row>
    <row r="11" spans="1:31" ht="19.5" thickBot="1" x14ac:dyDescent="0.3">
      <c r="A11" s="9" t="s">
        <v>81</v>
      </c>
      <c r="B11" s="17">
        <v>7.5</v>
      </c>
      <c r="C11" s="17">
        <v>4</v>
      </c>
      <c r="D11" s="10">
        <v>2</v>
      </c>
      <c r="E11" s="10"/>
      <c r="F11" s="120">
        <f t="shared" si="0"/>
        <v>0.5</v>
      </c>
      <c r="G11" s="120">
        <f t="shared" si="1"/>
        <v>0</v>
      </c>
      <c r="H11" s="10">
        <v>1</v>
      </c>
      <c r="I11" s="43">
        <v>1</v>
      </c>
      <c r="J11" s="43"/>
      <c r="K11" s="8"/>
    </row>
    <row r="12" spans="1:31" ht="19.5" thickBot="1" x14ac:dyDescent="0.3">
      <c r="A12" s="9" t="s">
        <v>82</v>
      </c>
      <c r="B12" s="17">
        <v>4.5</v>
      </c>
      <c r="C12" s="17">
        <v>3</v>
      </c>
      <c r="D12" s="10">
        <v>2</v>
      </c>
      <c r="E12" s="10">
        <v>1</v>
      </c>
      <c r="F12" s="120">
        <f t="shared" si="0"/>
        <v>0.66666666666666663</v>
      </c>
      <c r="G12" s="120">
        <f t="shared" si="1"/>
        <v>0.33333333333333331</v>
      </c>
      <c r="H12" s="10"/>
      <c r="I12" s="43"/>
      <c r="J12" s="43"/>
      <c r="K12" s="10"/>
    </row>
    <row r="13" spans="1:31" ht="19.5" thickBot="1" x14ac:dyDescent="0.3">
      <c r="A13" s="9" t="s">
        <v>83</v>
      </c>
      <c r="B13" s="17">
        <v>1</v>
      </c>
      <c r="C13" s="17">
        <v>1</v>
      </c>
      <c r="D13" s="10"/>
      <c r="E13" s="10"/>
      <c r="F13" s="120">
        <f t="shared" si="0"/>
        <v>0</v>
      </c>
      <c r="G13" s="120">
        <f t="shared" si="1"/>
        <v>0</v>
      </c>
      <c r="H13" s="10">
        <v>1</v>
      </c>
      <c r="I13" s="43"/>
      <c r="J13" s="43"/>
      <c r="K13" s="8"/>
    </row>
    <row r="14" spans="1:31" ht="19.5" thickBot="1" x14ac:dyDescent="0.3">
      <c r="A14" s="114" t="s">
        <v>84</v>
      </c>
      <c r="B14" s="115">
        <v>14.35</v>
      </c>
      <c r="C14" s="115">
        <v>11</v>
      </c>
      <c r="D14" s="116">
        <v>1</v>
      </c>
      <c r="E14" s="116">
        <v>2</v>
      </c>
      <c r="F14" s="121">
        <f t="shared" si="0"/>
        <v>9.0909090909090912E-2</v>
      </c>
      <c r="G14" s="121">
        <f t="shared" si="1"/>
        <v>0.18181818181818182</v>
      </c>
      <c r="H14" s="116">
        <v>3</v>
      </c>
      <c r="I14" s="116">
        <v>5</v>
      </c>
      <c r="J14" s="116"/>
      <c r="K14" s="116"/>
    </row>
    <row r="15" spans="1:31" ht="19.5" thickBot="1" x14ac:dyDescent="0.3">
      <c r="A15" s="114" t="s">
        <v>85</v>
      </c>
      <c r="B15" s="115">
        <v>7</v>
      </c>
      <c r="C15" s="115">
        <v>7</v>
      </c>
      <c r="D15" s="116"/>
      <c r="E15" s="116"/>
      <c r="F15" s="121">
        <f t="shared" si="0"/>
        <v>0</v>
      </c>
      <c r="G15" s="121">
        <f t="shared" si="1"/>
        <v>0</v>
      </c>
      <c r="H15" s="116">
        <v>7</v>
      </c>
      <c r="I15" s="116"/>
      <c r="J15" s="116"/>
      <c r="K15" s="116"/>
    </row>
    <row r="16" spans="1:31" ht="19.5" thickBot="1" x14ac:dyDescent="0.3">
      <c r="A16" s="114" t="s">
        <v>86</v>
      </c>
      <c r="B16" s="115">
        <v>4</v>
      </c>
      <c r="C16" s="115">
        <v>4</v>
      </c>
      <c r="D16" s="116"/>
      <c r="E16" s="116"/>
      <c r="F16" s="121">
        <f t="shared" si="0"/>
        <v>0</v>
      </c>
      <c r="G16" s="121">
        <f t="shared" si="1"/>
        <v>0</v>
      </c>
      <c r="H16" s="116">
        <v>4</v>
      </c>
      <c r="I16" s="116"/>
      <c r="J16" s="116"/>
      <c r="K16" s="116"/>
    </row>
    <row r="17" spans="1:11" ht="19.5" thickBot="1" x14ac:dyDescent="0.3">
      <c r="A17" s="114" t="s">
        <v>87</v>
      </c>
      <c r="B17" s="115">
        <v>5</v>
      </c>
      <c r="C17" s="115">
        <v>5</v>
      </c>
      <c r="D17" s="116"/>
      <c r="E17" s="116"/>
      <c r="F17" s="121">
        <f t="shared" si="0"/>
        <v>0</v>
      </c>
      <c r="G17" s="121">
        <f t="shared" si="1"/>
        <v>0</v>
      </c>
      <c r="H17" s="116">
        <v>5</v>
      </c>
      <c r="I17" s="116"/>
      <c r="J17" s="116"/>
      <c r="K17" s="116"/>
    </row>
    <row r="18" spans="1:11" ht="18.75" x14ac:dyDescent="0.3">
      <c r="A18" s="12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1" x14ac:dyDescent="0.35">
      <c r="A19" s="103"/>
    </row>
  </sheetData>
  <mergeCells count="12">
    <mergeCell ref="I3:I5"/>
    <mergeCell ref="J3:J5"/>
    <mergeCell ref="K3:K5"/>
    <mergeCell ref="A1:AE1"/>
    <mergeCell ref="A2:AD2"/>
    <mergeCell ref="A3:A5"/>
    <mergeCell ref="B3:B5"/>
    <mergeCell ref="C3:C5"/>
    <mergeCell ref="D3:E4"/>
    <mergeCell ref="F3:F5"/>
    <mergeCell ref="G3:G5"/>
    <mergeCell ref="H3:H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zoomScale="70" zoomScaleNormal="70" workbookViewId="0">
      <selection activeCell="F5" sqref="F5"/>
    </sheetView>
  </sheetViews>
  <sheetFormatPr defaultRowHeight="15" x14ac:dyDescent="0.25"/>
  <cols>
    <col min="1" max="1" width="37" customWidth="1"/>
    <col min="2" max="4" width="20" customWidth="1"/>
    <col min="5" max="7" width="21.5703125" customWidth="1"/>
    <col min="8" max="10" width="25.140625" customWidth="1"/>
    <col min="11" max="11" width="26.7109375" customWidth="1"/>
    <col min="12" max="12" width="21.5703125" customWidth="1"/>
    <col min="13" max="13" width="19" customWidth="1"/>
    <col min="14" max="15" width="27.5703125" customWidth="1"/>
  </cols>
  <sheetData>
    <row r="1" spans="1:38" ht="36.75" customHeight="1" thickBot="1" x14ac:dyDescent="0.3">
      <c r="A1" s="220" t="s">
        <v>191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38" ht="123.6" customHeight="1" thickBot="1" x14ac:dyDescent="0.3">
      <c r="A2" s="63" t="s">
        <v>100</v>
      </c>
      <c r="B2" s="62" t="s">
        <v>210</v>
      </c>
      <c r="C2" s="62" t="s">
        <v>211</v>
      </c>
      <c r="D2" s="62" t="s">
        <v>212</v>
      </c>
      <c r="E2" s="62" t="s">
        <v>213</v>
      </c>
      <c r="F2" s="62" t="s">
        <v>214</v>
      </c>
      <c r="G2" s="62" t="s">
        <v>215</v>
      </c>
      <c r="H2" s="62" t="s">
        <v>216</v>
      </c>
      <c r="I2" s="62" t="s">
        <v>217</v>
      </c>
      <c r="J2" s="62" t="s">
        <v>218</v>
      </c>
      <c r="K2" s="62" t="s">
        <v>208</v>
      </c>
      <c r="L2" s="62" t="s">
        <v>202</v>
      </c>
      <c r="M2" s="62" t="s">
        <v>206</v>
      </c>
      <c r="N2" s="62" t="s">
        <v>203</v>
      </c>
      <c r="O2" s="62" t="s">
        <v>207</v>
      </c>
    </row>
    <row r="3" spans="1:38" ht="34.5" customHeight="1" thickBot="1" x14ac:dyDescent="0.3">
      <c r="A3" s="27">
        <v>2018</v>
      </c>
      <c r="B3" s="28">
        <v>232</v>
      </c>
      <c r="C3" s="28">
        <v>232</v>
      </c>
      <c r="D3" s="28">
        <v>0</v>
      </c>
      <c r="E3" s="28">
        <v>62</v>
      </c>
      <c r="F3" s="28">
        <v>62</v>
      </c>
      <c r="G3" s="28">
        <v>0</v>
      </c>
      <c r="H3" s="109">
        <f>E3/B3</f>
        <v>0.26724137931034481</v>
      </c>
      <c r="I3" s="109">
        <f>F3/C3</f>
        <v>0.26724137931034481</v>
      </c>
      <c r="J3" s="109" t="e">
        <f>G3/D3</f>
        <v>#DIV/0!</v>
      </c>
      <c r="K3" s="28">
        <f>L3+N3</f>
        <v>11</v>
      </c>
      <c r="L3" s="28">
        <v>7</v>
      </c>
      <c r="M3" s="132">
        <v>1</v>
      </c>
      <c r="N3" s="28">
        <v>4</v>
      </c>
      <c r="O3" s="132">
        <v>1</v>
      </c>
    </row>
    <row r="4" spans="1:38" ht="36.75" customHeight="1" thickBot="1" x14ac:dyDescent="0.3">
      <c r="A4" s="27">
        <v>2019</v>
      </c>
      <c r="B4" s="155">
        <v>229</v>
      </c>
      <c r="C4" s="155">
        <v>229</v>
      </c>
      <c r="D4" s="28">
        <v>0</v>
      </c>
      <c r="E4" s="28">
        <v>82</v>
      </c>
      <c r="F4" s="28">
        <v>82</v>
      </c>
      <c r="G4" s="28">
        <v>0</v>
      </c>
      <c r="H4" s="109">
        <f t="shared" ref="H4:H5" si="0">E4/B4</f>
        <v>0.35807860262008734</v>
      </c>
      <c r="I4" s="109">
        <f t="shared" ref="I4:I5" si="1">F4/C4</f>
        <v>0.35807860262008734</v>
      </c>
      <c r="J4" s="109" t="e">
        <f t="shared" ref="J4:J5" si="2">G4/D4</f>
        <v>#DIV/0!</v>
      </c>
      <c r="K4" s="28">
        <f t="shared" ref="K4:K5" si="3">L4+N4</f>
        <v>11</v>
      </c>
      <c r="L4" s="28">
        <v>7</v>
      </c>
      <c r="M4" s="132">
        <v>6</v>
      </c>
      <c r="N4" s="28">
        <v>4</v>
      </c>
      <c r="O4" s="132">
        <v>1</v>
      </c>
    </row>
    <row r="5" spans="1:38" ht="34.5" customHeight="1" thickBot="1" x14ac:dyDescent="0.3">
      <c r="A5" s="156">
        <v>2020</v>
      </c>
      <c r="B5" s="28">
        <v>229</v>
      </c>
      <c r="C5" s="28">
        <v>229</v>
      </c>
      <c r="D5" s="28">
        <v>0</v>
      </c>
      <c r="E5" s="28">
        <v>77</v>
      </c>
      <c r="F5" s="28">
        <v>77</v>
      </c>
      <c r="G5" s="28">
        <v>0</v>
      </c>
      <c r="H5" s="109">
        <f t="shared" si="0"/>
        <v>0.33624454148471616</v>
      </c>
      <c r="I5" s="109">
        <f t="shared" si="1"/>
        <v>0.33624454148471616</v>
      </c>
      <c r="J5" s="109" t="e">
        <f t="shared" si="2"/>
        <v>#DIV/0!</v>
      </c>
      <c r="K5" s="28">
        <f t="shared" si="3"/>
        <v>11</v>
      </c>
      <c r="L5" s="28">
        <v>7</v>
      </c>
      <c r="M5" s="28">
        <v>1</v>
      </c>
      <c r="N5" s="28">
        <v>4</v>
      </c>
      <c r="O5" s="28">
        <v>2</v>
      </c>
    </row>
    <row r="6" spans="1:38" ht="38.25" customHeight="1" thickBot="1" x14ac:dyDescent="0.3">
      <c r="A6" s="117" t="s">
        <v>68</v>
      </c>
      <c r="B6" s="118">
        <f>SUM(B3:B5)</f>
        <v>690</v>
      </c>
      <c r="C6" s="118">
        <f t="shared" ref="C6:D6" si="4">SUM(C3:C5)</f>
        <v>690</v>
      </c>
      <c r="D6" s="118">
        <f t="shared" si="4"/>
        <v>0</v>
      </c>
      <c r="E6" s="118">
        <f>E3+E4+E5</f>
        <v>221</v>
      </c>
      <c r="F6" s="118">
        <f t="shared" ref="F6:G6" si="5">F3+F4+F5</f>
        <v>221</v>
      </c>
      <c r="G6" s="118">
        <f t="shared" si="5"/>
        <v>0</v>
      </c>
      <c r="H6" s="119">
        <f t="shared" ref="H6" si="6">E6/B6</f>
        <v>0.32028985507246377</v>
      </c>
      <c r="I6" s="119">
        <f t="shared" ref="I6" si="7">F6/C6</f>
        <v>0.32028985507246377</v>
      </c>
      <c r="J6" s="119" t="e">
        <f t="shared" ref="J6" si="8">G6/D6</f>
        <v>#DIV/0!</v>
      </c>
      <c r="K6" s="118">
        <f t="shared" ref="K6" si="9">K3+K4+K5</f>
        <v>33</v>
      </c>
      <c r="L6" s="118">
        <f t="shared" ref="L6" si="10">L3+L4+L5</f>
        <v>21</v>
      </c>
      <c r="M6" s="118">
        <f t="shared" ref="M6" si="11">M3+M4+M5</f>
        <v>8</v>
      </c>
      <c r="N6" s="118">
        <f t="shared" ref="N6" si="12">N3+N4+N5</f>
        <v>12</v>
      </c>
      <c r="O6" s="118">
        <f t="shared" ref="O6" si="13">O3+O4+O5</f>
        <v>4</v>
      </c>
    </row>
    <row r="7" spans="1:38" ht="18.75" x14ac:dyDescent="0.3">
      <c r="A7" s="13"/>
      <c r="B7" s="13"/>
      <c r="C7" s="13"/>
      <c r="D7" s="13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38" ht="21" x14ac:dyDescent="0.35">
      <c r="A8" s="103"/>
      <c r="B8" s="103"/>
      <c r="C8" s="103"/>
      <c r="D8" s="103"/>
    </row>
  </sheetData>
  <mergeCells count="1">
    <mergeCell ref="A1:AL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zoomScale="66" zoomScaleNormal="66" workbookViewId="0">
      <selection activeCell="G9" sqref="G9"/>
    </sheetView>
  </sheetViews>
  <sheetFormatPr defaultColWidth="8.85546875" defaultRowHeight="15" x14ac:dyDescent="0.25"/>
  <cols>
    <col min="1" max="1" width="16.7109375" style="71" customWidth="1"/>
    <col min="2" max="2" width="66.5703125" style="71" customWidth="1"/>
    <col min="3" max="3" width="15.7109375" style="71" customWidth="1"/>
    <col min="4" max="4" width="18.28515625" style="71" customWidth="1"/>
    <col min="5" max="5" width="32.140625" style="71" customWidth="1"/>
    <col min="6" max="16384" width="8.85546875" style="71"/>
  </cols>
  <sheetData>
    <row r="1" spans="1:5" s="65" customFormat="1" ht="58.9" customHeight="1" x14ac:dyDescent="0.25">
      <c r="A1" s="246" t="s">
        <v>204</v>
      </c>
      <c r="B1" s="246"/>
      <c r="C1" s="246"/>
      <c r="D1" s="246"/>
    </row>
    <row r="2" spans="1:5" s="66" customFormat="1" ht="15.75" thickBot="1" x14ac:dyDescent="0.3"/>
    <row r="3" spans="1:5" s="66" customFormat="1" ht="32.25" thickBot="1" x14ac:dyDescent="0.3">
      <c r="A3" s="67" t="s">
        <v>71</v>
      </c>
      <c r="B3" s="68" t="s">
        <v>101</v>
      </c>
      <c r="C3" s="68" t="s">
        <v>8</v>
      </c>
      <c r="D3" s="68" t="s">
        <v>245</v>
      </c>
      <c r="E3" s="68" t="s">
        <v>6</v>
      </c>
    </row>
    <row r="4" spans="1:5" ht="44.45" customHeight="1" thickBot="1" x14ac:dyDescent="0.3">
      <c r="A4" s="69">
        <v>1</v>
      </c>
      <c r="B4" s="70" t="s">
        <v>102</v>
      </c>
      <c r="C4" s="70">
        <f t="shared" ref="C4:C36" si="0">SUM(D4:D4)</f>
        <v>1.5</v>
      </c>
      <c r="D4" s="70">
        <v>1.5</v>
      </c>
      <c r="E4" s="70"/>
    </row>
    <row r="5" spans="1:5" ht="44.45" customHeight="1" thickBot="1" x14ac:dyDescent="0.3">
      <c r="A5" s="69">
        <v>2</v>
      </c>
      <c r="B5" s="70" t="s">
        <v>103</v>
      </c>
      <c r="C5" s="70">
        <f t="shared" si="0"/>
        <v>26</v>
      </c>
      <c r="D5" s="70">
        <v>26</v>
      </c>
      <c r="E5" s="70"/>
    </row>
    <row r="6" spans="1:5" ht="72.599999999999994" customHeight="1" thickBot="1" x14ac:dyDescent="0.3">
      <c r="A6" s="69" t="s">
        <v>104</v>
      </c>
      <c r="B6" s="70" t="s">
        <v>105</v>
      </c>
      <c r="C6" s="70">
        <f t="shared" si="0"/>
        <v>26</v>
      </c>
      <c r="D6" s="70">
        <v>26</v>
      </c>
      <c r="E6" s="70"/>
    </row>
    <row r="7" spans="1:5" ht="409.5" customHeight="1" thickBot="1" x14ac:dyDescent="0.3">
      <c r="A7" s="69">
        <v>3</v>
      </c>
      <c r="B7" s="70" t="s">
        <v>106</v>
      </c>
      <c r="C7" s="70">
        <f t="shared" si="0"/>
        <v>9</v>
      </c>
      <c r="D7" s="70">
        <v>9</v>
      </c>
      <c r="E7" s="70" t="s">
        <v>273</v>
      </c>
    </row>
    <row r="8" spans="1:5" ht="72.599999999999994" customHeight="1" thickBot="1" x14ac:dyDescent="0.3">
      <c r="A8" s="69">
        <v>4</v>
      </c>
      <c r="B8" s="70" t="s">
        <v>107</v>
      </c>
      <c r="C8" s="70">
        <f t="shared" si="0"/>
        <v>190</v>
      </c>
      <c r="D8" s="70">
        <v>190</v>
      </c>
      <c r="E8" s="70"/>
    </row>
    <row r="9" spans="1:5" ht="44.45" customHeight="1" thickBot="1" x14ac:dyDescent="0.3">
      <c r="A9" s="69" t="s">
        <v>108</v>
      </c>
      <c r="B9" s="70" t="s">
        <v>109</v>
      </c>
      <c r="C9" s="70">
        <f t="shared" si="0"/>
        <v>59</v>
      </c>
      <c r="D9" s="70">
        <v>59</v>
      </c>
      <c r="E9" s="70"/>
    </row>
    <row r="10" spans="1:5" ht="44.45" customHeight="1" thickBot="1" x14ac:dyDescent="0.3">
      <c r="A10" s="69" t="s">
        <v>110</v>
      </c>
      <c r="B10" s="70" t="s">
        <v>111</v>
      </c>
      <c r="C10" s="70">
        <f t="shared" si="0"/>
        <v>6</v>
      </c>
      <c r="D10" s="70">
        <v>6</v>
      </c>
      <c r="E10" s="70"/>
    </row>
    <row r="11" spans="1:5" ht="44.45" customHeight="1" thickBot="1" x14ac:dyDescent="0.3">
      <c r="A11" s="69" t="s">
        <v>112</v>
      </c>
      <c r="B11" s="70" t="s">
        <v>113</v>
      </c>
      <c r="C11" s="70">
        <f t="shared" si="0"/>
        <v>3</v>
      </c>
      <c r="D11" s="70">
        <v>3</v>
      </c>
      <c r="E11" s="70"/>
    </row>
    <row r="12" spans="1:5" ht="44.45" customHeight="1" thickBot="1" x14ac:dyDescent="0.3">
      <c r="A12" s="69" t="s">
        <v>114</v>
      </c>
      <c r="B12" s="70" t="s">
        <v>115</v>
      </c>
      <c r="C12" s="70">
        <f t="shared" si="0"/>
        <v>3</v>
      </c>
      <c r="D12" s="70">
        <v>3</v>
      </c>
      <c r="E12" s="70"/>
    </row>
    <row r="13" spans="1:5" ht="44.45" customHeight="1" thickBot="1" x14ac:dyDescent="0.3">
      <c r="A13" s="69" t="s">
        <v>116</v>
      </c>
      <c r="B13" s="70" t="s">
        <v>117</v>
      </c>
      <c r="C13" s="70">
        <f t="shared" si="0"/>
        <v>5</v>
      </c>
      <c r="D13" s="70">
        <v>5</v>
      </c>
      <c r="E13" s="70"/>
    </row>
    <row r="14" spans="1:5" ht="70.150000000000006" customHeight="1" thickBot="1" x14ac:dyDescent="0.3">
      <c r="A14" s="69" t="s">
        <v>118</v>
      </c>
      <c r="B14" s="70" t="s">
        <v>119</v>
      </c>
      <c r="C14" s="70">
        <f t="shared" si="0"/>
        <v>31</v>
      </c>
      <c r="D14" s="70">
        <v>31</v>
      </c>
      <c r="E14" s="70"/>
    </row>
    <row r="15" spans="1:5" ht="44.45" customHeight="1" thickBot="1" x14ac:dyDescent="0.3">
      <c r="A15" s="69" t="s">
        <v>120</v>
      </c>
      <c r="B15" s="70" t="s">
        <v>121</v>
      </c>
      <c r="C15" s="70">
        <f t="shared" si="0"/>
        <v>6</v>
      </c>
      <c r="D15" s="70">
        <v>6</v>
      </c>
      <c r="E15" s="70"/>
    </row>
    <row r="16" spans="1:5" ht="44.45" customHeight="1" thickBot="1" x14ac:dyDescent="0.3">
      <c r="A16" s="69" t="s">
        <v>122</v>
      </c>
      <c r="B16" s="70" t="s">
        <v>123</v>
      </c>
      <c r="C16" s="70">
        <f t="shared" si="0"/>
        <v>3</v>
      </c>
      <c r="D16" s="70">
        <v>3</v>
      </c>
      <c r="E16" s="70"/>
    </row>
    <row r="17" spans="1:5" ht="44.45" customHeight="1" thickBot="1" x14ac:dyDescent="0.3">
      <c r="A17" s="69" t="s">
        <v>124</v>
      </c>
      <c r="B17" s="70" t="s">
        <v>125</v>
      </c>
      <c r="C17" s="70">
        <f t="shared" si="0"/>
        <v>2</v>
      </c>
      <c r="D17" s="70">
        <v>2</v>
      </c>
      <c r="E17" s="70"/>
    </row>
    <row r="18" spans="1:5" ht="44.45" customHeight="1" thickBot="1" x14ac:dyDescent="0.3">
      <c r="A18" s="69" t="s">
        <v>126</v>
      </c>
      <c r="B18" s="70" t="s">
        <v>127</v>
      </c>
      <c r="C18" s="70">
        <f t="shared" si="0"/>
        <v>131</v>
      </c>
      <c r="D18" s="70">
        <v>131</v>
      </c>
      <c r="E18" s="70"/>
    </row>
    <row r="19" spans="1:5" ht="44.45" customHeight="1" thickBot="1" x14ac:dyDescent="0.3">
      <c r="A19" s="69" t="s">
        <v>128</v>
      </c>
      <c r="B19" s="70" t="s">
        <v>129</v>
      </c>
      <c r="C19" s="70">
        <f t="shared" si="0"/>
        <v>54</v>
      </c>
      <c r="D19" s="70">
        <v>54</v>
      </c>
      <c r="E19" s="70"/>
    </row>
    <row r="20" spans="1:5" ht="64.150000000000006" customHeight="1" thickBot="1" x14ac:dyDescent="0.3">
      <c r="A20" s="69" t="s">
        <v>130</v>
      </c>
      <c r="B20" s="70" t="s">
        <v>131</v>
      </c>
      <c r="C20" s="70">
        <f t="shared" si="0"/>
        <v>8</v>
      </c>
      <c r="D20" s="70">
        <v>8</v>
      </c>
      <c r="E20" s="70"/>
    </row>
    <row r="21" spans="1:5" ht="75" customHeight="1" thickBot="1" x14ac:dyDescent="0.3">
      <c r="A21" s="69" t="s">
        <v>132</v>
      </c>
      <c r="B21" s="70" t="s">
        <v>133</v>
      </c>
      <c r="C21" s="70">
        <f t="shared" si="0"/>
        <v>69</v>
      </c>
      <c r="D21" s="70">
        <v>69</v>
      </c>
      <c r="E21" s="70" t="s">
        <v>274</v>
      </c>
    </row>
    <row r="22" spans="1:5" ht="59.45" customHeight="1" thickBot="1" x14ac:dyDescent="0.3">
      <c r="A22" s="69">
        <v>5</v>
      </c>
      <c r="B22" s="70" t="s">
        <v>134</v>
      </c>
      <c r="C22" s="70">
        <f t="shared" si="0"/>
        <v>26</v>
      </c>
      <c r="D22" s="70">
        <v>26</v>
      </c>
      <c r="E22" s="70"/>
    </row>
    <row r="23" spans="1:5" ht="44.45" customHeight="1" thickBot="1" x14ac:dyDescent="0.3">
      <c r="A23" s="69" t="s">
        <v>135</v>
      </c>
      <c r="B23" s="70" t="s">
        <v>136</v>
      </c>
      <c r="C23" s="70">
        <f t="shared" si="0"/>
        <v>4</v>
      </c>
      <c r="D23" s="70">
        <v>4</v>
      </c>
      <c r="E23" s="70"/>
    </row>
    <row r="24" spans="1:5" ht="44.45" customHeight="1" thickBot="1" x14ac:dyDescent="0.3">
      <c r="A24" s="69" t="s">
        <v>137</v>
      </c>
      <c r="B24" s="70" t="s">
        <v>138</v>
      </c>
      <c r="C24" s="70">
        <f t="shared" si="0"/>
        <v>16</v>
      </c>
      <c r="D24" s="70">
        <v>16</v>
      </c>
      <c r="E24" s="70"/>
    </row>
    <row r="25" spans="1:5" ht="44.45" customHeight="1" thickBot="1" x14ac:dyDescent="0.3">
      <c r="A25" s="69" t="s">
        <v>139</v>
      </c>
      <c r="B25" s="70" t="s">
        <v>140</v>
      </c>
      <c r="C25" s="70">
        <f t="shared" si="0"/>
        <v>4</v>
      </c>
      <c r="D25" s="70">
        <v>4</v>
      </c>
      <c r="E25" s="70"/>
    </row>
    <row r="26" spans="1:5" ht="67.150000000000006" customHeight="1" thickBot="1" x14ac:dyDescent="0.3">
      <c r="A26" s="69" t="s">
        <v>141</v>
      </c>
      <c r="B26" s="70" t="s">
        <v>142</v>
      </c>
      <c r="C26" s="70">
        <f t="shared" si="0"/>
        <v>2</v>
      </c>
      <c r="D26" s="70">
        <v>2</v>
      </c>
      <c r="E26" s="70"/>
    </row>
    <row r="27" spans="1:5" ht="44.45" customHeight="1" thickBot="1" x14ac:dyDescent="0.3">
      <c r="A27" s="69" t="s">
        <v>139</v>
      </c>
      <c r="B27" s="70" t="s">
        <v>143</v>
      </c>
      <c r="C27" s="70">
        <f t="shared" si="0"/>
        <v>0</v>
      </c>
      <c r="D27" s="70">
        <f t="shared" ref="D27:D36" si="1">SUM(E27:S27)</f>
        <v>0</v>
      </c>
      <c r="E27" s="70"/>
    </row>
    <row r="28" spans="1:5" ht="57.6" customHeight="1" thickBot="1" x14ac:dyDescent="0.3">
      <c r="A28" s="69" t="s">
        <v>141</v>
      </c>
      <c r="B28" s="70" t="s">
        <v>144</v>
      </c>
      <c r="C28" s="70">
        <f t="shared" si="0"/>
        <v>0</v>
      </c>
      <c r="D28" s="70">
        <v>0</v>
      </c>
      <c r="E28" s="70"/>
    </row>
    <row r="29" spans="1:5" ht="71.25" customHeight="1" thickBot="1" x14ac:dyDescent="0.3">
      <c r="A29" s="69">
        <v>6</v>
      </c>
      <c r="B29" s="70" t="s">
        <v>145</v>
      </c>
      <c r="C29" s="70">
        <f t="shared" si="0"/>
        <v>27</v>
      </c>
      <c r="D29" s="70">
        <v>27</v>
      </c>
      <c r="E29" s="70"/>
    </row>
    <row r="30" spans="1:5" ht="44.45" customHeight="1" thickBot="1" x14ac:dyDescent="0.3">
      <c r="A30" s="69" t="s">
        <v>146</v>
      </c>
      <c r="B30" s="70" t="s">
        <v>147</v>
      </c>
      <c r="C30" s="70">
        <f t="shared" si="0"/>
        <v>13</v>
      </c>
      <c r="D30" s="70">
        <v>13</v>
      </c>
      <c r="E30" s="70"/>
    </row>
    <row r="31" spans="1:5" ht="44.45" customHeight="1" thickBot="1" x14ac:dyDescent="0.3">
      <c r="A31" s="69" t="s">
        <v>148</v>
      </c>
      <c r="B31" s="70" t="s">
        <v>149</v>
      </c>
      <c r="C31" s="70">
        <f t="shared" si="0"/>
        <v>2</v>
      </c>
      <c r="D31" s="70">
        <v>2</v>
      </c>
      <c r="E31" s="70"/>
    </row>
    <row r="32" spans="1:5" ht="44.45" customHeight="1" thickBot="1" x14ac:dyDescent="0.3">
      <c r="A32" s="69" t="s">
        <v>150</v>
      </c>
      <c r="B32" s="70" t="s">
        <v>151</v>
      </c>
      <c r="C32" s="70">
        <f t="shared" si="0"/>
        <v>2</v>
      </c>
      <c r="D32" s="70">
        <v>2</v>
      </c>
      <c r="E32" s="70"/>
    </row>
    <row r="33" spans="1:5" ht="44.45" customHeight="1" thickBot="1" x14ac:dyDescent="0.3">
      <c r="A33" s="69" t="s">
        <v>152</v>
      </c>
      <c r="B33" s="70" t="s">
        <v>153</v>
      </c>
      <c r="C33" s="70">
        <f t="shared" si="0"/>
        <v>0</v>
      </c>
      <c r="D33" s="70">
        <f t="shared" si="1"/>
        <v>0</v>
      </c>
      <c r="E33" s="70"/>
    </row>
    <row r="34" spans="1:5" ht="44.45" customHeight="1" thickBot="1" x14ac:dyDescent="0.3">
      <c r="A34" s="69" t="s">
        <v>154</v>
      </c>
      <c r="B34" s="70" t="s">
        <v>133</v>
      </c>
      <c r="C34" s="70">
        <f t="shared" si="0"/>
        <v>10</v>
      </c>
      <c r="D34" s="70">
        <v>10</v>
      </c>
      <c r="E34" s="70"/>
    </row>
    <row r="35" spans="1:5" ht="44.45" customHeight="1" thickBot="1" x14ac:dyDescent="0.3">
      <c r="A35" s="69" t="s">
        <v>155</v>
      </c>
      <c r="B35" s="70" t="s">
        <v>156</v>
      </c>
      <c r="C35" s="70">
        <f t="shared" si="0"/>
        <v>0</v>
      </c>
      <c r="D35" s="70">
        <f t="shared" si="1"/>
        <v>0</v>
      </c>
      <c r="E35" s="70"/>
    </row>
    <row r="36" spans="1:5" ht="44.45" customHeight="1" thickBot="1" x14ac:dyDescent="0.3">
      <c r="A36" s="69">
        <v>7</v>
      </c>
      <c r="B36" s="70" t="s">
        <v>157</v>
      </c>
      <c r="C36" s="70">
        <f t="shared" si="0"/>
        <v>0</v>
      </c>
      <c r="D36" s="70">
        <f t="shared" si="1"/>
        <v>0</v>
      </c>
      <c r="E36" s="70"/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80" zoomScaleNormal="80" workbookViewId="0">
      <selection activeCell="G11" sqref="F11:G11"/>
    </sheetView>
  </sheetViews>
  <sheetFormatPr defaultRowHeight="15" x14ac:dyDescent="0.25"/>
  <cols>
    <col min="1" max="1" width="79.42578125" customWidth="1"/>
    <col min="2" max="2" width="16.140625" customWidth="1"/>
    <col min="3" max="3" width="19.5703125" customWidth="1"/>
    <col min="4" max="4" width="14.42578125" customWidth="1"/>
    <col min="5" max="5" width="33.140625" customWidth="1"/>
  </cols>
  <sheetData>
    <row r="1" spans="1:24" ht="105" customHeight="1" x14ac:dyDescent="0.25">
      <c r="A1" s="173" t="s">
        <v>91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45.75" customHeight="1" thickBot="1" x14ac:dyDescent="0.3">
      <c r="A2" s="176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1:24" ht="30" customHeight="1" thickBot="1" x14ac:dyDescent="0.3">
      <c r="A3" s="178"/>
      <c r="B3" s="180" t="s">
        <v>14</v>
      </c>
      <c r="C3" s="181"/>
      <c r="D3" s="182"/>
      <c r="E3" s="183" t="s">
        <v>6</v>
      </c>
    </row>
    <row r="4" spans="1:24" ht="32.25" customHeight="1" thickBot="1" x14ac:dyDescent="0.3">
      <c r="A4" s="179"/>
      <c r="B4" s="8">
        <v>2020</v>
      </c>
      <c r="C4" s="8">
        <v>2021</v>
      </c>
      <c r="D4" s="8">
        <v>2022</v>
      </c>
      <c r="E4" s="184"/>
    </row>
    <row r="5" spans="1:24" ht="28.5" customHeight="1" thickBot="1" x14ac:dyDescent="0.3">
      <c r="A5" s="9" t="s">
        <v>15</v>
      </c>
      <c r="B5" s="127">
        <v>7</v>
      </c>
      <c r="C5" s="127">
        <v>7</v>
      </c>
      <c r="D5" s="127">
        <v>7</v>
      </c>
      <c r="E5" s="37"/>
    </row>
    <row r="6" spans="1:24" ht="27.75" customHeight="1" thickBot="1" x14ac:dyDescent="0.3">
      <c r="A6" s="36" t="s">
        <v>16</v>
      </c>
      <c r="B6" s="127">
        <v>2</v>
      </c>
      <c r="C6" s="127">
        <v>2</v>
      </c>
      <c r="D6" s="127">
        <v>2</v>
      </c>
      <c r="E6" s="36"/>
    </row>
    <row r="7" spans="1:24" ht="29.25" customHeight="1" thickBot="1" x14ac:dyDescent="0.3">
      <c r="A7" s="9" t="s">
        <v>17</v>
      </c>
      <c r="B7" s="43">
        <v>2</v>
      </c>
      <c r="C7" s="43">
        <v>2</v>
      </c>
      <c r="D7" s="43">
        <v>2</v>
      </c>
      <c r="E7" s="37"/>
    </row>
    <row r="8" spans="1:24" ht="42.75" customHeight="1" thickBot="1" x14ac:dyDescent="0.3">
      <c r="A8" s="9" t="s">
        <v>18</v>
      </c>
      <c r="B8" s="43">
        <v>0</v>
      </c>
      <c r="C8" s="43">
        <v>0</v>
      </c>
      <c r="D8" s="43">
        <v>0</v>
      </c>
      <c r="E8" s="37"/>
    </row>
    <row r="9" spans="1:24" ht="45.75" customHeight="1" thickBot="1" x14ac:dyDescent="0.3">
      <c r="A9" s="9" t="s">
        <v>19</v>
      </c>
      <c r="B9" s="43">
        <v>0</v>
      </c>
      <c r="C9" s="43">
        <v>0</v>
      </c>
      <c r="D9" s="43">
        <v>0</v>
      </c>
      <c r="E9" s="37"/>
    </row>
    <row r="10" spans="1:24" ht="73.5" customHeight="1" thickBot="1" x14ac:dyDescent="0.3">
      <c r="A10" s="9" t="s">
        <v>26</v>
      </c>
      <c r="B10" s="127">
        <v>0</v>
      </c>
      <c r="C10" s="127">
        <v>0</v>
      </c>
      <c r="D10" s="127">
        <v>0</v>
      </c>
      <c r="E10" s="37"/>
    </row>
    <row r="11" spans="1:24" ht="30" customHeight="1" thickBot="1" x14ac:dyDescent="0.3">
      <c r="A11" s="9" t="s">
        <v>20</v>
      </c>
      <c r="B11" s="43">
        <v>0</v>
      </c>
      <c r="C11" s="43">
        <v>0</v>
      </c>
      <c r="D11" s="43">
        <v>0</v>
      </c>
      <c r="E11" s="37"/>
    </row>
    <row r="12" spans="1:24" ht="26.25" customHeight="1" thickBot="1" x14ac:dyDescent="0.3">
      <c r="A12" s="9" t="s">
        <v>21</v>
      </c>
      <c r="B12" s="127">
        <v>0</v>
      </c>
      <c r="C12" s="127">
        <v>0</v>
      </c>
      <c r="D12" s="127">
        <v>0</v>
      </c>
      <c r="E12" s="37"/>
    </row>
    <row r="13" spans="1:24" ht="24.75" customHeight="1" thickBot="1" x14ac:dyDescent="0.3">
      <c r="A13" s="9" t="s">
        <v>22</v>
      </c>
      <c r="B13" s="127">
        <v>1</v>
      </c>
      <c r="C13" s="127">
        <v>1</v>
      </c>
      <c r="D13" s="127">
        <v>1</v>
      </c>
      <c r="E13" s="37"/>
    </row>
    <row r="14" spans="1:24" ht="38.25" customHeight="1" thickBot="1" x14ac:dyDescent="0.3">
      <c r="A14" s="9" t="s">
        <v>23</v>
      </c>
      <c r="B14" s="127">
        <v>7</v>
      </c>
      <c r="C14" s="127">
        <v>7</v>
      </c>
      <c r="D14" s="127">
        <v>7</v>
      </c>
      <c r="E14" s="37"/>
    </row>
    <row r="15" spans="1:24" ht="30" customHeight="1" thickBot="1" x14ac:dyDescent="0.3">
      <c r="A15" s="9" t="s">
        <v>24</v>
      </c>
      <c r="B15" s="43">
        <v>7</v>
      </c>
      <c r="C15" s="43">
        <v>7</v>
      </c>
      <c r="D15" s="43">
        <v>7</v>
      </c>
      <c r="E15" s="37"/>
    </row>
    <row r="16" spans="1:24" ht="53.25" customHeight="1" thickBot="1" x14ac:dyDescent="0.3">
      <c r="A16" s="9" t="s">
        <v>25</v>
      </c>
      <c r="B16" s="43">
        <v>0</v>
      </c>
      <c r="C16" s="43">
        <v>0</v>
      </c>
      <c r="D16" s="43">
        <v>0</v>
      </c>
      <c r="E16" s="37"/>
    </row>
    <row r="21" spans="1:1" ht="21" x14ac:dyDescent="0.35">
      <c r="A21" s="103"/>
    </row>
  </sheetData>
  <mergeCells count="5">
    <mergeCell ref="A2:X2"/>
    <mergeCell ref="A3:A4"/>
    <mergeCell ref="B3:D3"/>
    <mergeCell ref="E3:E4"/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zoomScale="80" zoomScaleNormal="80" workbookViewId="0">
      <selection activeCell="D34" sqref="D34"/>
    </sheetView>
  </sheetViews>
  <sheetFormatPr defaultColWidth="9.140625" defaultRowHeight="15" x14ac:dyDescent="0.25"/>
  <cols>
    <col min="1" max="1" width="87.85546875" style="38" customWidth="1"/>
    <col min="2" max="2" width="25" style="38" customWidth="1"/>
    <col min="3" max="3" width="19.85546875" style="38" customWidth="1"/>
    <col min="4" max="4" width="52.85546875" style="38" customWidth="1"/>
    <col min="5" max="5" width="55.28515625" style="38" customWidth="1"/>
    <col min="6" max="16384" width="9.140625" style="38"/>
  </cols>
  <sheetData>
    <row r="1" spans="1:24" ht="43.5" customHeight="1" x14ac:dyDescent="0.25">
      <c r="A1" s="189" t="s">
        <v>89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ht="48.75" customHeight="1" thickBot="1" x14ac:dyDescent="0.3">
      <c r="A2" s="186" t="s">
        <v>224</v>
      </c>
      <c r="B2" s="186"/>
      <c r="C2" s="186"/>
      <c r="D2" s="186"/>
    </row>
    <row r="3" spans="1:24" ht="38.25" thickBot="1" x14ac:dyDescent="0.3">
      <c r="A3" s="42"/>
      <c r="B3" s="44" t="s">
        <v>29</v>
      </c>
      <c r="C3" s="44" t="s">
        <v>1</v>
      </c>
      <c r="D3" s="44" t="s">
        <v>27</v>
      </c>
    </row>
    <row r="4" spans="1:24" ht="24" customHeight="1" thickBot="1" x14ac:dyDescent="0.3">
      <c r="A4" s="40" t="s">
        <v>28</v>
      </c>
      <c r="B4" s="43" t="s">
        <v>209</v>
      </c>
      <c r="C4" s="43"/>
      <c r="D4" s="43"/>
    </row>
    <row r="5" spans="1:24" ht="24" customHeight="1" thickBot="1" x14ac:dyDescent="0.3">
      <c r="A5" s="40" t="s">
        <v>4</v>
      </c>
      <c r="B5" s="43" t="s">
        <v>209</v>
      </c>
      <c r="C5" s="43"/>
      <c r="D5" s="43"/>
    </row>
    <row r="6" spans="1:24" x14ac:dyDescent="0.25">
      <c r="A6" s="185" t="s">
        <v>226</v>
      </c>
      <c r="B6" s="185"/>
      <c r="C6" s="185"/>
    </row>
    <row r="7" spans="1:24" ht="27" customHeight="1" thickBot="1" x14ac:dyDescent="0.3">
      <c r="A7" s="186"/>
      <c r="B7" s="186"/>
      <c r="C7" s="186"/>
    </row>
    <row r="8" spans="1:24" ht="36.75" customHeight="1" thickBot="1" x14ac:dyDescent="0.3">
      <c r="A8" s="191"/>
      <c r="B8" s="192" t="s">
        <v>30</v>
      </c>
      <c r="C8" s="192" t="s">
        <v>31</v>
      </c>
      <c r="D8" s="192" t="s">
        <v>32</v>
      </c>
      <c r="E8" s="192" t="s">
        <v>2</v>
      </c>
    </row>
    <row r="9" spans="1:24" ht="15.75" hidden="1" thickBot="1" x14ac:dyDescent="0.3">
      <c r="A9" s="191"/>
      <c r="B9" s="192"/>
      <c r="C9" s="192"/>
      <c r="D9" s="192"/>
      <c r="E9" s="192"/>
    </row>
    <row r="10" spans="1:24" ht="27.75" customHeight="1" thickBot="1" x14ac:dyDescent="0.3">
      <c r="A10" s="11" t="s">
        <v>227</v>
      </c>
      <c r="B10" s="110" t="s">
        <v>209</v>
      </c>
      <c r="C10" s="42"/>
      <c r="D10" s="42"/>
      <c r="E10" s="42"/>
    </row>
    <row r="11" spans="1:24" ht="22.5" customHeight="1" thickBot="1" x14ac:dyDescent="0.3">
      <c r="A11" s="188" t="s">
        <v>228</v>
      </c>
      <c r="B11" s="187" t="s">
        <v>209</v>
      </c>
      <c r="C11" s="187"/>
      <c r="D11" s="187"/>
      <c r="E11" s="187"/>
    </row>
    <row r="12" spans="1:24" ht="9.75" customHeight="1" thickBot="1" x14ac:dyDescent="0.3">
      <c r="A12" s="188"/>
      <c r="B12" s="187"/>
      <c r="C12" s="187"/>
      <c r="D12" s="187"/>
      <c r="E12" s="187"/>
    </row>
    <row r="13" spans="1:24" ht="39.75" customHeight="1" thickBot="1" x14ac:dyDescent="0.3">
      <c r="A13" s="185" t="s">
        <v>225</v>
      </c>
      <c r="B13" s="185"/>
      <c r="C13" s="185"/>
    </row>
    <row r="14" spans="1:24" ht="3" hidden="1" customHeight="1" thickBot="1" x14ac:dyDescent="0.3">
      <c r="A14" s="186"/>
      <c r="B14" s="186"/>
      <c r="C14" s="186"/>
    </row>
    <row r="15" spans="1:24" ht="37.5" customHeight="1" thickBot="1" x14ac:dyDescent="0.3">
      <c r="A15" s="41"/>
      <c r="B15" s="44" t="s">
        <v>0</v>
      </c>
      <c r="C15" s="44" t="s">
        <v>1</v>
      </c>
      <c r="D15" s="44" t="s">
        <v>2</v>
      </c>
    </row>
    <row r="16" spans="1:24" ht="19.5" thickBot="1" x14ac:dyDescent="0.3">
      <c r="A16" s="40" t="s">
        <v>28</v>
      </c>
      <c r="B16" s="43" t="s">
        <v>209</v>
      </c>
      <c r="C16" s="43"/>
      <c r="D16" s="43"/>
    </row>
    <row r="17" spans="1:5" ht="19.5" thickBot="1" x14ac:dyDescent="0.3">
      <c r="A17" s="40" t="s">
        <v>4</v>
      </c>
      <c r="B17" s="43" t="s">
        <v>209</v>
      </c>
      <c r="C17" s="43"/>
      <c r="D17" s="43"/>
    </row>
    <row r="18" spans="1:5" x14ac:dyDescent="0.25">
      <c r="A18" s="185" t="s">
        <v>229</v>
      </c>
      <c r="B18" s="185"/>
      <c r="C18" s="185"/>
      <c r="D18" s="185"/>
    </row>
    <row r="19" spans="1:5" ht="33.75" customHeight="1" thickBot="1" x14ac:dyDescent="0.3">
      <c r="A19" s="186"/>
      <c r="B19" s="186"/>
      <c r="C19" s="186"/>
      <c r="D19" s="186"/>
    </row>
    <row r="20" spans="1:5" ht="93" customHeight="1" x14ac:dyDescent="0.25">
      <c r="A20" s="47" t="s">
        <v>33</v>
      </c>
      <c r="B20" s="47" t="s">
        <v>42</v>
      </c>
      <c r="C20" s="47" t="s">
        <v>34</v>
      </c>
      <c r="D20" s="47" t="s">
        <v>41</v>
      </c>
      <c r="E20" s="123" t="s">
        <v>230</v>
      </c>
    </row>
    <row r="21" spans="1:5" ht="2.25" customHeight="1" thickBot="1" x14ac:dyDescent="0.3">
      <c r="A21" s="40"/>
      <c r="B21" s="15"/>
      <c r="C21" s="40"/>
      <c r="D21" s="40"/>
      <c r="E21" s="40"/>
    </row>
    <row r="22" spans="1:5" ht="19.5" thickBot="1" x14ac:dyDescent="0.3">
      <c r="A22" s="4" t="s">
        <v>169</v>
      </c>
      <c r="B22" s="43" t="s">
        <v>209</v>
      </c>
      <c r="C22" s="6"/>
      <c r="D22" s="6"/>
      <c r="E22" s="6"/>
    </row>
    <row r="23" spans="1:5" ht="19.5" thickBot="1" x14ac:dyDescent="0.3">
      <c r="A23" s="4" t="s">
        <v>35</v>
      </c>
      <c r="B23" s="43" t="s">
        <v>209</v>
      </c>
      <c r="C23" s="6"/>
      <c r="D23" s="6"/>
      <c r="E23" s="6"/>
    </row>
    <row r="24" spans="1:5" ht="19.5" thickBot="1" x14ac:dyDescent="0.3">
      <c r="A24" s="4" t="s">
        <v>36</v>
      </c>
      <c r="B24" s="43" t="s">
        <v>209</v>
      </c>
      <c r="C24" s="5"/>
      <c r="D24" s="5"/>
      <c r="E24" s="5"/>
    </row>
    <row r="25" spans="1:5" ht="19.5" thickBot="1" x14ac:dyDescent="0.3">
      <c r="A25" s="4" t="s">
        <v>37</v>
      </c>
      <c r="B25" s="43" t="s">
        <v>209</v>
      </c>
      <c r="C25" s="5"/>
      <c r="D25" s="5"/>
      <c r="E25" s="5"/>
    </row>
    <row r="26" spans="1:5" ht="19.5" thickBot="1" x14ac:dyDescent="0.3">
      <c r="A26" s="4" t="s">
        <v>38</v>
      </c>
      <c r="B26" s="43" t="s">
        <v>209</v>
      </c>
      <c r="C26" s="6"/>
      <c r="D26" s="6"/>
      <c r="E26" s="6"/>
    </row>
    <row r="27" spans="1:5" ht="19.5" thickBot="1" x14ac:dyDescent="0.3">
      <c r="A27" s="4" t="s">
        <v>39</v>
      </c>
      <c r="B27" s="43" t="s">
        <v>209</v>
      </c>
      <c r="C27" s="6"/>
      <c r="D27" s="6"/>
      <c r="E27" s="6"/>
    </row>
    <row r="28" spans="1:5" ht="19.5" thickBot="1" x14ac:dyDescent="0.3">
      <c r="A28" s="4" t="s">
        <v>40</v>
      </c>
      <c r="B28" s="43" t="s">
        <v>209</v>
      </c>
      <c r="C28" s="6"/>
      <c r="D28" s="6"/>
      <c r="E28" s="6"/>
    </row>
    <row r="29" spans="1:5" ht="19.5" thickBot="1" x14ac:dyDescent="0.3">
      <c r="A29" s="4" t="s">
        <v>170</v>
      </c>
      <c r="B29" s="43" t="s">
        <v>209</v>
      </c>
      <c r="C29" s="6"/>
      <c r="D29" s="6"/>
      <c r="E29" s="6"/>
    </row>
    <row r="30" spans="1:5" ht="18.75" x14ac:dyDescent="0.3">
      <c r="A30" s="24"/>
      <c r="B30" s="39"/>
      <c r="C30" s="39"/>
      <c r="D30" s="39"/>
      <c r="E30" s="39"/>
    </row>
    <row r="31" spans="1:5" ht="18.75" x14ac:dyDescent="0.3">
      <c r="A31" s="104"/>
      <c r="B31" s="39"/>
      <c r="C31" s="39"/>
      <c r="D31" s="39"/>
      <c r="E31" s="39"/>
    </row>
  </sheetData>
  <mergeCells count="15">
    <mergeCell ref="E11:E12"/>
    <mergeCell ref="A11:A12"/>
    <mergeCell ref="A6:C7"/>
    <mergeCell ref="A1:X1"/>
    <mergeCell ref="A8:A9"/>
    <mergeCell ref="B8:B9"/>
    <mergeCell ref="C8:C9"/>
    <mergeCell ref="D8:D9"/>
    <mergeCell ref="E8:E9"/>
    <mergeCell ref="A2:D2"/>
    <mergeCell ref="A13:C14"/>
    <mergeCell ref="A18:D19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66" zoomScaleNormal="66" workbookViewId="0">
      <selection activeCell="C4" sqref="C4:F6"/>
    </sheetView>
  </sheetViews>
  <sheetFormatPr defaultRowHeight="15" x14ac:dyDescent="0.25"/>
  <cols>
    <col min="1" max="1" width="44.140625" customWidth="1"/>
    <col min="2" max="2" width="43.28515625" customWidth="1"/>
    <col min="3" max="3" width="29.28515625" customWidth="1"/>
    <col min="4" max="4" width="27.85546875" customWidth="1"/>
    <col min="5" max="5" width="26" customWidth="1"/>
    <col min="6" max="6" width="29" customWidth="1"/>
  </cols>
  <sheetData>
    <row r="1" spans="1:25" ht="20.25" x14ac:dyDescent="0.2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34.5" customHeight="1" thickBot="1" x14ac:dyDescent="0.3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30.75" customHeight="1" thickBot="1" x14ac:dyDescent="0.3">
      <c r="A3" s="183" t="s">
        <v>231</v>
      </c>
      <c r="B3" s="183" t="s">
        <v>98</v>
      </c>
      <c r="C3" s="180" t="s">
        <v>43</v>
      </c>
      <c r="D3" s="181"/>
      <c r="E3" s="181"/>
      <c r="F3" s="182"/>
    </row>
    <row r="4" spans="1:25" ht="44.25" customHeight="1" x14ac:dyDescent="0.25">
      <c r="A4" s="193"/>
      <c r="B4" s="193"/>
      <c r="C4" s="183" t="s">
        <v>45</v>
      </c>
      <c r="D4" s="183" t="s">
        <v>46</v>
      </c>
      <c r="E4" s="183" t="s">
        <v>44</v>
      </c>
      <c r="F4" s="183" t="s">
        <v>47</v>
      </c>
    </row>
    <row r="5" spans="1:25" x14ac:dyDescent="0.25">
      <c r="A5" s="193"/>
      <c r="B5" s="193"/>
      <c r="C5" s="193"/>
      <c r="D5" s="193"/>
      <c r="E5" s="193"/>
      <c r="F5" s="193"/>
    </row>
    <row r="6" spans="1:25" ht="15.75" thickBot="1" x14ac:dyDescent="0.3">
      <c r="A6" s="184"/>
      <c r="B6" s="184"/>
      <c r="C6" s="184"/>
      <c r="D6" s="184"/>
      <c r="E6" s="184"/>
      <c r="F6" s="184"/>
    </row>
    <row r="7" spans="1:25" ht="47.25" customHeight="1" x14ac:dyDescent="0.25">
      <c r="A7" s="133">
        <v>7</v>
      </c>
      <c r="B7" s="139">
        <f>SUM(B8:B13)</f>
        <v>127</v>
      </c>
      <c r="C7" s="139">
        <f>SUM(C8:C13)</f>
        <v>53</v>
      </c>
      <c r="D7" s="139">
        <f>SUM(D8:D13)</f>
        <v>84</v>
      </c>
      <c r="E7" s="139">
        <f>SUM(E8:E13)</f>
        <v>8</v>
      </c>
      <c r="F7" s="139">
        <v>0</v>
      </c>
    </row>
    <row r="8" spans="1:25" ht="18.75" x14ac:dyDescent="0.25">
      <c r="A8" s="137" t="s">
        <v>249</v>
      </c>
      <c r="B8" s="138">
        <v>20</v>
      </c>
      <c r="C8" s="138">
        <v>4</v>
      </c>
      <c r="D8" s="138">
        <v>12</v>
      </c>
      <c r="E8" s="138">
        <v>4</v>
      </c>
      <c r="F8" s="138">
        <v>0</v>
      </c>
    </row>
    <row r="9" spans="1:25" ht="18.75" x14ac:dyDescent="0.3">
      <c r="A9" s="128" t="s">
        <v>244</v>
      </c>
      <c r="B9" s="138">
        <v>2</v>
      </c>
      <c r="C9" s="138">
        <v>3</v>
      </c>
      <c r="D9" s="138">
        <v>17</v>
      </c>
      <c r="E9" s="138">
        <v>0</v>
      </c>
      <c r="F9" s="138">
        <v>0</v>
      </c>
    </row>
    <row r="10" spans="1:25" ht="18.75" x14ac:dyDescent="0.3">
      <c r="A10" s="129" t="s">
        <v>250</v>
      </c>
      <c r="B10" s="138">
        <v>20</v>
      </c>
      <c r="C10" s="138">
        <v>1</v>
      </c>
      <c r="D10" s="138">
        <v>18</v>
      </c>
      <c r="E10" s="138">
        <v>1</v>
      </c>
      <c r="F10" s="138">
        <v>0</v>
      </c>
    </row>
    <row r="11" spans="1:25" ht="18.75" x14ac:dyDescent="0.3">
      <c r="A11" s="128" t="s">
        <v>246</v>
      </c>
      <c r="B11" s="138">
        <v>25</v>
      </c>
      <c r="C11" s="138">
        <v>23</v>
      </c>
      <c r="D11" s="138">
        <v>2</v>
      </c>
      <c r="E11" s="138">
        <v>0</v>
      </c>
      <c r="F11" s="138">
        <v>0</v>
      </c>
    </row>
    <row r="12" spans="1:25" ht="18.75" x14ac:dyDescent="0.3">
      <c r="A12" s="128" t="s">
        <v>247</v>
      </c>
      <c r="B12" s="138">
        <v>40</v>
      </c>
      <c r="C12" s="138">
        <v>10</v>
      </c>
      <c r="D12" s="138">
        <v>30</v>
      </c>
      <c r="E12" s="138">
        <v>0</v>
      </c>
      <c r="F12" s="138">
        <v>0</v>
      </c>
    </row>
    <row r="13" spans="1:25" ht="18.75" x14ac:dyDescent="0.3">
      <c r="A13" s="128" t="s">
        <v>248</v>
      </c>
      <c r="B13" s="138">
        <v>20</v>
      </c>
      <c r="C13" s="138">
        <v>12</v>
      </c>
      <c r="D13" s="138">
        <v>5</v>
      </c>
      <c r="E13" s="138">
        <v>3</v>
      </c>
      <c r="F13" s="138">
        <v>0</v>
      </c>
    </row>
  </sheetData>
  <mergeCells count="7">
    <mergeCell ref="E4:E6"/>
    <mergeCell ref="A3:A6"/>
    <mergeCell ref="B3:B6"/>
    <mergeCell ref="C3:F3"/>
    <mergeCell ref="C4:C6"/>
    <mergeCell ref="D4:D6"/>
    <mergeCell ref="F4:F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110" zoomScaleNormal="110" workbookViewId="0">
      <selection activeCell="D18" sqref="D18"/>
    </sheetView>
  </sheetViews>
  <sheetFormatPr defaultRowHeight="15" x14ac:dyDescent="0.25"/>
  <cols>
    <col min="1" max="1" width="60.140625" customWidth="1"/>
    <col min="2" max="2" width="21" customWidth="1"/>
    <col min="3" max="3" width="18.42578125" customWidth="1"/>
    <col min="4" max="4" width="30.5703125" customWidth="1"/>
    <col min="5" max="5" width="29.5703125" customWidth="1"/>
    <col min="6" max="6" width="25.28515625" customWidth="1"/>
    <col min="7" max="7" width="26.42578125" customWidth="1"/>
    <col min="8" max="8" width="28.85546875" customWidth="1"/>
  </cols>
  <sheetData>
    <row r="1" spans="1:25" ht="100.15" customHeight="1" thickBot="1" x14ac:dyDescent="0.3">
      <c r="A1" s="194" t="s">
        <v>232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37.5" customHeight="1" thickBot="1" x14ac:dyDescent="0.35">
      <c r="A2" s="196" t="s">
        <v>174</v>
      </c>
      <c r="B2" s="180" t="s">
        <v>172</v>
      </c>
      <c r="C2" s="181"/>
      <c r="D2" s="182"/>
      <c r="E2" s="183" t="s">
        <v>97</v>
      </c>
      <c r="F2" s="180" t="s">
        <v>173</v>
      </c>
      <c r="G2" s="181"/>
      <c r="H2" s="18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75" customHeight="1" x14ac:dyDescent="0.3">
      <c r="A3" s="197"/>
      <c r="B3" s="193">
        <v>2019</v>
      </c>
      <c r="C3" s="193">
        <v>2020</v>
      </c>
      <c r="D3" s="193" t="s">
        <v>233</v>
      </c>
      <c r="E3" s="193"/>
      <c r="F3" s="183" t="s">
        <v>52</v>
      </c>
      <c r="G3" s="183" t="s">
        <v>53</v>
      </c>
      <c r="H3" s="183" t="s">
        <v>51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.75" x14ac:dyDescent="0.3">
      <c r="A4" s="197"/>
      <c r="B4" s="193"/>
      <c r="C4" s="193"/>
      <c r="D4" s="193"/>
      <c r="E4" s="193"/>
      <c r="F4" s="193"/>
      <c r="G4" s="193"/>
      <c r="H4" s="19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75"/>
      <c r="B5" s="75">
        <f t="shared" ref="B5:H5" si="0">SUM(B6:B12)</f>
        <v>7</v>
      </c>
      <c r="C5" s="75">
        <f t="shared" si="0"/>
        <v>7</v>
      </c>
      <c r="D5" s="75">
        <f t="shared" si="0"/>
        <v>7</v>
      </c>
      <c r="E5" s="75">
        <f t="shared" si="0"/>
        <v>168</v>
      </c>
      <c r="F5" s="75">
        <f t="shared" si="0"/>
        <v>94</v>
      </c>
      <c r="G5" s="75">
        <f t="shared" si="0"/>
        <v>63</v>
      </c>
      <c r="H5" s="75">
        <f t="shared" si="0"/>
        <v>11</v>
      </c>
    </row>
    <row r="6" spans="1:25" x14ac:dyDescent="0.25">
      <c r="A6" s="1" t="s">
        <v>251</v>
      </c>
      <c r="B6" s="1">
        <v>1</v>
      </c>
      <c r="C6" s="1">
        <v>1</v>
      </c>
      <c r="D6" s="1">
        <v>1</v>
      </c>
      <c r="E6" s="76">
        <f>SUM(F6:H6)</f>
        <v>24</v>
      </c>
      <c r="F6" s="1">
        <v>17</v>
      </c>
      <c r="G6" s="1">
        <v>6</v>
      </c>
      <c r="H6" s="1">
        <v>1</v>
      </c>
    </row>
    <row r="7" spans="1:25" x14ac:dyDescent="0.25">
      <c r="A7" s="1" t="s">
        <v>244</v>
      </c>
      <c r="B7" s="1">
        <v>1</v>
      </c>
      <c r="C7" s="1">
        <v>1</v>
      </c>
      <c r="D7" s="1">
        <v>1</v>
      </c>
      <c r="E7" s="76">
        <f t="shared" ref="E7:E12" si="1">SUM(F7:H7)</f>
        <v>24</v>
      </c>
      <c r="F7" s="1">
        <v>9</v>
      </c>
      <c r="G7" s="1">
        <v>14</v>
      </c>
      <c r="H7" s="1">
        <v>1</v>
      </c>
    </row>
    <row r="8" spans="1:25" x14ac:dyDescent="0.25">
      <c r="A8" s="1" t="s">
        <v>245</v>
      </c>
      <c r="B8" s="1">
        <v>1</v>
      </c>
      <c r="C8" s="1">
        <v>1</v>
      </c>
      <c r="D8" s="1">
        <v>1</v>
      </c>
      <c r="E8" s="76">
        <f t="shared" si="1"/>
        <v>24</v>
      </c>
      <c r="F8" s="141">
        <v>16</v>
      </c>
      <c r="G8" s="141">
        <v>4</v>
      </c>
      <c r="H8" s="141">
        <v>4</v>
      </c>
    </row>
    <row r="9" spans="1:25" x14ac:dyDescent="0.25">
      <c r="A9" s="1" t="s">
        <v>250</v>
      </c>
      <c r="B9" s="1">
        <v>1</v>
      </c>
      <c r="C9" s="1">
        <v>1</v>
      </c>
      <c r="D9" s="1">
        <v>1</v>
      </c>
      <c r="E9" s="76">
        <f t="shared" si="1"/>
        <v>24</v>
      </c>
      <c r="F9" s="1">
        <v>13</v>
      </c>
      <c r="G9" s="1">
        <v>9</v>
      </c>
      <c r="H9" s="1">
        <v>2</v>
      </c>
    </row>
    <row r="10" spans="1:25" x14ac:dyDescent="0.25">
      <c r="A10" s="1" t="s">
        <v>246</v>
      </c>
      <c r="B10" s="1">
        <v>1</v>
      </c>
      <c r="C10" s="1">
        <v>1</v>
      </c>
      <c r="D10" s="1">
        <v>1</v>
      </c>
      <c r="E10" s="76">
        <f t="shared" si="1"/>
        <v>24</v>
      </c>
      <c r="F10" s="140">
        <v>12</v>
      </c>
      <c r="G10" s="140">
        <v>10</v>
      </c>
      <c r="H10" s="140">
        <v>2</v>
      </c>
    </row>
    <row r="11" spans="1:25" x14ac:dyDescent="0.25">
      <c r="A11" s="1" t="s">
        <v>247</v>
      </c>
      <c r="B11" s="1">
        <v>1</v>
      </c>
      <c r="C11" s="1">
        <v>1</v>
      </c>
      <c r="D11" s="1">
        <v>1</v>
      </c>
      <c r="E11" s="76">
        <f t="shared" si="1"/>
        <v>24</v>
      </c>
      <c r="F11" s="142">
        <v>10</v>
      </c>
      <c r="G11" s="142">
        <v>13</v>
      </c>
      <c r="H11" s="142">
        <v>1</v>
      </c>
    </row>
    <row r="12" spans="1:25" x14ac:dyDescent="0.25">
      <c r="A12" s="1" t="s">
        <v>248</v>
      </c>
      <c r="B12" s="1">
        <v>1</v>
      </c>
      <c r="C12" s="1">
        <v>1</v>
      </c>
      <c r="D12" s="1">
        <v>1</v>
      </c>
      <c r="E12" s="76">
        <f t="shared" si="1"/>
        <v>24</v>
      </c>
      <c r="F12" s="1">
        <v>17</v>
      </c>
      <c r="G12" s="1">
        <v>7</v>
      </c>
      <c r="H12" s="1">
        <v>0</v>
      </c>
    </row>
    <row r="13" spans="1:25" ht="18.75" x14ac:dyDescent="0.3">
      <c r="A13" s="105"/>
    </row>
  </sheetData>
  <mergeCells count="11">
    <mergeCell ref="B3:B4"/>
    <mergeCell ref="C3:C4"/>
    <mergeCell ref="D3:D4"/>
    <mergeCell ref="B2:D2"/>
    <mergeCell ref="A1:Y1"/>
    <mergeCell ref="A2:A4"/>
    <mergeCell ref="F2:H2"/>
    <mergeCell ref="E2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"/>
  <sheetViews>
    <sheetView zoomScale="82" zoomScaleNormal="82" workbookViewId="0">
      <selection activeCell="R25" sqref="R25"/>
    </sheetView>
  </sheetViews>
  <sheetFormatPr defaultRowHeight="15" x14ac:dyDescent="0.25"/>
  <cols>
    <col min="1" max="1" width="23.140625" customWidth="1"/>
    <col min="2" max="2" width="21" customWidth="1"/>
    <col min="5" max="5" width="11.28515625" customWidth="1"/>
    <col min="10" max="11" width="12.85546875" customWidth="1"/>
    <col min="12" max="12" width="11.42578125" customWidth="1"/>
    <col min="18" max="18" width="11.85546875" customWidth="1"/>
  </cols>
  <sheetData>
    <row r="2" spans="1:22" ht="18.75" x14ac:dyDescent="0.3">
      <c r="A2" s="105"/>
    </row>
    <row r="3" spans="1:22" ht="37.5" customHeight="1" x14ac:dyDescent="0.25">
      <c r="B3" s="203" t="s">
        <v>158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1:22" ht="51" customHeight="1" x14ac:dyDescent="0.25">
      <c r="A4" s="198" t="s">
        <v>175</v>
      </c>
      <c r="B4" s="198" t="s">
        <v>171</v>
      </c>
      <c r="C4" s="205" t="s">
        <v>159</v>
      </c>
      <c r="D4" s="205"/>
      <c r="E4" s="205"/>
      <c r="F4" s="205" t="s">
        <v>160</v>
      </c>
      <c r="G4" s="205"/>
      <c r="H4" s="205"/>
      <c r="I4" s="205"/>
      <c r="J4" s="206" t="s">
        <v>176</v>
      </c>
      <c r="K4" s="206"/>
      <c r="L4" s="206"/>
      <c r="M4" s="206"/>
      <c r="N4" s="206"/>
      <c r="O4" s="206"/>
      <c r="P4" s="206"/>
      <c r="Q4" s="206"/>
      <c r="R4" s="206"/>
      <c r="S4" s="207" t="s">
        <v>235</v>
      </c>
      <c r="T4" s="207"/>
      <c r="U4" s="207"/>
      <c r="V4" s="207"/>
    </row>
    <row r="5" spans="1:22" ht="76.5" x14ac:dyDescent="0.25">
      <c r="A5" s="199"/>
      <c r="B5" s="199"/>
      <c r="C5" s="122">
        <v>2019</v>
      </c>
      <c r="D5" s="72">
        <v>2020</v>
      </c>
      <c r="E5" s="124" t="s">
        <v>234</v>
      </c>
      <c r="F5" s="72" t="s">
        <v>161</v>
      </c>
      <c r="G5" s="72" t="s">
        <v>162</v>
      </c>
      <c r="H5" s="72" t="s">
        <v>163</v>
      </c>
      <c r="I5" s="72" t="s">
        <v>164</v>
      </c>
      <c r="J5" s="200">
        <v>2019</v>
      </c>
      <c r="K5" s="201"/>
      <c r="L5" s="202"/>
      <c r="M5" s="200">
        <v>2020</v>
      </c>
      <c r="N5" s="201"/>
      <c r="O5" s="202"/>
      <c r="P5" s="200" t="s">
        <v>234</v>
      </c>
      <c r="Q5" s="201"/>
      <c r="R5" s="202"/>
      <c r="S5" s="78" t="s">
        <v>165</v>
      </c>
      <c r="T5" s="78" t="s">
        <v>166</v>
      </c>
      <c r="U5" s="78" t="s">
        <v>167</v>
      </c>
      <c r="V5" s="78" t="s">
        <v>168</v>
      </c>
    </row>
    <row r="6" spans="1:22" ht="76.5" x14ac:dyDescent="0.25">
      <c r="A6" s="77"/>
      <c r="B6" s="77"/>
      <c r="C6" s="72"/>
      <c r="D6" s="72"/>
      <c r="E6" s="72"/>
      <c r="F6" s="72"/>
      <c r="G6" s="72"/>
      <c r="H6" s="72"/>
      <c r="I6" s="72"/>
      <c r="J6" s="80" t="s">
        <v>54</v>
      </c>
      <c r="K6" s="80" t="s">
        <v>55</v>
      </c>
      <c r="L6" s="80" t="s">
        <v>177</v>
      </c>
      <c r="M6" s="80" t="s">
        <v>54</v>
      </c>
      <c r="N6" s="80" t="s">
        <v>55</v>
      </c>
      <c r="O6" s="80" t="s">
        <v>177</v>
      </c>
      <c r="P6" s="80" t="s">
        <v>54</v>
      </c>
      <c r="Q6" s="80" t="s">
        <v>55</v>
      </c>
      <c r="R6" s="80" t="s">
        <v>177</v>
      </c>
      <c r="S6" s="78"/>
      <c r="T6" s="78"/>
      <c r="U6" s="78"/>
      <c r="V6" s="78"/>
    </row>
    <row r="7" spans="1:22" x14ac:dyDescent="0.25">
      <c r="A7" s="74"/>
      <c r="B7" s="74"/>
      <c r="C7" s="74">
        <f t="shared" ref="C7:K7" si="0">SUM(C8:C8)</f>
        <v>1</v>
      </c>
      <c r="D7" s="74">
        <f t="shared" si="0"/>
        <v>1</v>
      </c>
      <c r="E7" s="74">
        <f t="shared" si="0"/>
        <v>1</v>
      </c>
      <c r="F7" s="74">
        <f t="shared" si="0"/>
        <v>0</v>
      </c>
      <c r="G7" s="74">
        <f t="shared" si="0"/>
        <v>1</v>
      </c>
      <c r="H7" s="74">
        <f t="shared" si="0"/>
        <v>0</v>
      </c>
      <c r="I7" s="74">
        <f t="shared" si="0"/>
        <v>0</v>
      </c>
      <c r="J7" s="74">
        <f t="shared" si="0"/>
        <v>26</v>
      </c>
      <c r="K7" s="74">
        <f t="shared" si="0"/>
        <v>8</v>
      </c>
      <c r="L7" s="74">
        <f>SUM(J7:K7)</f>
        <v>34</v>
      </c>
      <c r="M7" s="74">
        <f>SUM(M8:M8)</f>
        <v>29</v>
      </c>
      <c r="N7" s="74">
        <f>SUM(N8:N8)</f>
        <v>4</v>
      </c>
      <c r="O7" s="74">
        <f>SUM(M7:N7)</f>
        <v>33</v>
      </c>
      <c r="P7" s="74">
        <f>SUM(P8:P8)</f>
        <v>25</v>
      </c>
      <c r="Q7" s="74">
        <f>SUM(Q8:Q8)</f>
        <v>5</v>
      </c>
      <c r="R7" s="74">
        <f t="shared" ref="R7:R8" si="1">SUM(P7:Q7)</f>
        <v>30</v>
      </c>
      <c r="S7" s="74">
        <f>SUM(S8:S8)</f>
        <v>27</v>
      </c>
      <c r="T7" s="74">
        <f>SUM(T8:T8)</f>
        <v>59</v>
      </c>
      <c r="U7" s="74">
        <f>SUM(U8:U8)</f>
        <v>26</v>
      </c>
      <c r="V7" s="74">
        <f>SUM(V8:V8)</f>
        <v>131</v>
      </c>
    </row>
    <row r="8" spans="1:22" x14ac:dyDescent="0.25">
      <c r="A8" s="73" t="s">
        <v>252</v>
      </c>
      <c r="B8" s="73" t="s">
        <v>245</v>
      </c>
      <c r="C8" s="73">
        <v>1</v>
      </c>
      <c r="D8" s="73">
        <v>1</v>
      </c>
      <c r="E8" s="73">
        <v>1</v>
      </c>
      <c r="F8" s="73">
        <v>0</v>
      </c>
      <c r="G8" s="73">
        <v>1</v>
      </c>
      <c r="H8" s="73">
        <v>0</v>
      </c>
      <c r="I8" s="73">
        <v>0</v>
      </c>
      <c r="J8" s="81">
        <v>26</v>
      </c>
      <c r="K8" s="81">
        <v>8</v>
      </c>
      <c r="L8" s="74">
        <f t="shared" ref="L8" si="2">SUM(J8:K8)</f>
        <v>34</v>
      </c>
      <c r="M8" s="81">
        <v>29</v>
      </c>
      <c r="N8" s="81">
        <v>4</v>
      </c>
      <c r="O8" s="74">
        <f t="shared" ref="O8" si="3">SUM(M8:N8)</f>
        <v>33</v>
      </c>
      <c r="P8" s="81">
        <v>25</v>
      </c>
      <c r="Q8" s="81">
        <v>5</v>
      </c>
      <c r="R8" s="74">
        <f t="shared" si="1"/>
        <v>30</v>
      </c>
      <c r="S8" s="79">
        <v>27</v>
      </c>
      <c r="T8" s="79">
        <v>59</v>
      </c>
      <c r="U8" s="79">
        <v>26</v>
      </c>
      <c r="V8" s="79">
        <v>131</v>
      </c>
    </row>
  </sheetData>
  <mergeCells count="10">
    <mergeCell ref="A4:A5"/>
    <mergeCell ref="J5:L5"/>
    <mergeCell ref="M5:O5"/>
    <mergeCell ref="P5:R5"/>
    <mergeCell ref="B3:V3"/>
    <mergeCell ref="B4:B5"/>
    <mergeCell ref="C4:E4"/>
    <mergeCell ref="F4:I4"/>
    <mergeCell ref="J4:R4"/>
    <mergeCell ref="S4: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10" workbookViewId="0">
      <selection activeCell="E35" sqref="E35"/>
    </sheetView>
  </sheetViews>
  <sheetFormatPr defaultRowHeight="15" x14ac:dyDescent="0.25"/>
  <cols>
    <col min="1" max="1" width="29.85546875" customWidth="1"/>
    <col min="2" max="2" width="29.7109375" customWidth="1"/>
    <col min="3" max="3" width="26.42578125" customWidth="1"/>
    <col min="4" max="4" width="20.5703125" customWidth="1"/>
    <col min="5" max="5" width="25.140625" customWidth="1"/>
    <col min="6" max="6" width="22.140625" customWidth="1"/>
    <col min="7" max="7" width="23.85546875" customWidth="1"/>
    <col min="8" max="8" width="21.28515625" customWidth="1"/>
  </cols>
  <sheetData>
    <row r="1" spans="1:28" ht="20.25" x14ac:dyDescent="0.25">
      <c r="A1" s="208" t="s">
        <v>69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28" ht="32.25" customHeight="1" thickBot="1" x14ac:dyDescent="0.3">
      <c r="A2" s="208" t="s">
        <v>236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</row>
    <row r="3" spans="1:28" ht="35.25" customHeight="1" thickBot="1" x14ac:dyDescent="0.3">
      <c r="A3" s="52" t="s">
        <v>56</v>
      </c>
      <c r="B3" s="180" t="s">
        <v>57</v>
      </c>
      <c r="C3" s="181"/>
      <c r="D3" s="182"/>
      <c r="E3" s="180" t="s">
        <v>58</v>
      </c>
      <c r="F3" s="181"/>
      <c r="G3" s="181"/>
      <c r="H3" s="59" t="s">
        <v>95</v>
      </c>
    </row>
    <row r="4" spans="1:28" ht="19.5" thickBot="1" x14ac:dyDescent="0.3">
      <c r="A4" s="46"/>
      <c r="B4" s="8" t="s">
        <v>66</v>
      </c>
      <c r="C4" s="8" t="s">
        <v>67</v>
      </c>
      <c r="D4" s="55" t="s">
        <v>68</v>
      </c>
      <c r="E4" s="8" t="s">
        <v>66</v>
      </c>
      <c r="F4" s="8" t="s">
        <v>67</v>
      </c>
      <c r="G4" s="56" t="s">
        <v>68</v>
      </c>
      <c r="H4" s="60"/>
    </row>
    <row r="5" spans="1:28" ht="19.5" thickBot="1" x14ac:dyDescent="0.3">
      <c r="A5" s="9" t="s">
        <v>59</v>
      </c>
      <c r="B5" s="16">
        <v>157</v>
      </c>
      <c r="C5" s="16"/>
      <c r="D5" s="53">
        <f>B5+C5</f>
        <v>157</v>
      </c>
      <c r="E5" s="16">
        <v>19</v>
      </c>
      <c r="F5" s="16"/>
      <c r="G5" s="57">
        <f>E5+F5</f>
        <v>19</v>
      </c>
      <c r="H5" s="60">
        <f>G5/D5*100</f>
        <v>12.101910828025478</v>
      </c>
    </row>
    <row r="6" spans="1:28" ht="19.5" thickBot="1" x14ac:dyDescent="0.3">
      <c r="A6" s="9" t="s">
        <v>50</v>
      </c>
      <c r="B6" s="16">
        <v>239</v>
      </c>
      <c r="C6" s="16"/>
      <c r="D6" s="53">
        <f t="shared" ref="D6:D12" si="0">B6+C6</f>
        <v>239</v>
      </c>
      <c r="E6" s="16">
        <v>168</v>
      </c>
      <c r="F6" s="16"/>
      <c r="G6" s="57">
        <f t="shared" ref="G6:G13" si="1">E6+F6</f>
        <v>168</v>
      </c>
      <c r="H6" s="60">
        <f t="shared" ref="H6:H12" si="2">G6/D6*100</f>
        <v>70.292887029288693</v>
      </c>
    </row>
    <row r="7" spans="1:28" ht="19.5" thickBot="1" x14ac:dyDescent="0.3">
      <c r="A7" s="9" t="s">
        <v>60</v>
      </c>
      <c r="B7" s="16">
        <v>265</v>
      </c>
      <c r="C7" s="16"/>
      <c r="D7" s="53">
        <f t="shared" si="0"/>
        <v>265</v>
      </c>
      <c r="E7" s="16">
        <v>244</v>
      </c>
      <c r="F7" s="16"/>
      <c r="G7" s="57">
        <f t="shared" si="1"/>
        <v>244</v>
      </c>
      <c r="H7" s="60">
        <f t="shared" si="2"/>
        <v>92.075471698113205</v>
      </c>
    </row>
    <row r="8" spans="1:28" ht="19.5" thickBot="1" x14ac:dyDescent="0.3">
      <c r="A8" s="9" t="s">
        <v>61</v>
      </c>
      <c r="B8" s="16">
        <v>264</v>
      </c>
      <c r="C8" s="16"/>
      <c r="D8" s="53">
        <f t="shared" si="0"/>
        <v>264</v>
      </c>
      <c r="E8" s="16">
        <v>261</v>
      </c>
      <c r="F8" s="16"/>
      <c r="G8" s="57">
        <f t="shared" si="1"/>
        <v>261</v>
      </c>
      <c r="H8" s="60">
        <f t="shared" si="2"/>
        <v>98.86363636363636</v>
      </c>
    </row>
    <row r="9" spans="1:28" ht="19.5" thickBot="1" x14ac:dyDescent="0.3">
      <c r="A9" s="9" t="s">
        <v>62</v>
      </c>
      <c r="B9" s="16">
        <v>282</v>
      </c>
      <c r="C9" s="16"/>
      <c r="D9" s="53">
        <f t="shared" si="0"/>
        <v>282</v>
      </c>
      <c r="E9" s="16">
        <v>277</v>
      </c>
      <c r="F9" s="16"/>
      <c r="G9" s="57">
        <f t="shared" si="1"/>
        <v>277</v>
      </c>
      <c r="H9" s="60">
        <f t="shared" si="2"/>
        <v>98.226950354609926</v>
      </c>
    </row>
    <row r="10" spans="1:28" ht="19.5" thickBot="1" x14ac:dyDescent="0.3">
      <c r="A10" s="9" t="s">
        <v>63</v>
      </c>
      <c r="B10" s="16">
        <v>319</v>
      </c>
      <c r="C10" s="16"/>
      <c r="D10" s="53">
        <f t="shared" si="0"/>
        <v>319</v>
      </c>
      <c r="E10" s="16">
        <v>318</v>
      </c>
      <c r="F10" s="16"/>
      <c r="G10" s="57">
        <f t="shared" si="1"/>
        <v>318</v>
      </c>
      <c r="H10" s="60">
        <f t="shared" si="2"/>
        <v>99.686520376175551</v>
      </c>
    </row>
    <row r="11" spans="1:28" ht="19.5" thickBot="1" x14ac:dyDescent="0.3">
      <c r="A11" s="9" t="s">
        <v>64</v>
      </c>
      <c r="B11" s="16">
        <v>312</v>
      </c>
      <c r="C11" s="16"/>
      <c r="D11" s="53">
        <f t="shared" si="0"/>
        <v>312</v>
      </c>
      <c r="E11" s="16">
        <v>310</v>
      </c>
      <c r="F11" s="16"/>
      <c r="G11" s="57">
        <f t="shared" si="1"/>
        <v>310</v>
      </c>
      <c r="H11" s="60">
        <f t="shared" si="2"/>
        <v>99.358974358974365</v>
      </c>
    </row>
    <row r="12" spans="1:28" ht="19.5" thickBot="1" x14ac:dyDescent="0.3">
      <c r="A12" s="9" t="s">
        <v>65</v>
      </c>
      <c r="B12" s="16">
        <v>39</v>
      </c>
      <c r="C12" s="16"/>
      <c r="D12" s="53">
        <f t="shared" si="0"/>
        <v>39</v>
      </c>
      <c r="E12" s="16">
        <v>40</v>
      </c>
      <c r="F12" s="16"/>
      <c r="G12" s="57">
        <f t="shared" si="1"/>
        <v>40</v>
      </c>
      <c r="H12" s="60">
        <f t="shared" si="2"/>
        <v>102.56410256410255</v>
      </c>
    </row>
    <row r="13" spans="1:28" ht="19.5" thickBot="1" x14ac:dyDescent="0.3">
      <c r="A13" s="82" t="s">
        <v>178</v>
      </c>
      <c r="B13" s="83">
        <f>SUM(B5:B12)</f>
        <v>1877</v>
      </c>
      <c r="C13" s="83">
        <f>SUM(C5:C12)</f>
        <v>0</v>
      </c>
      <c r="D13" s="84">
        <f>B13+C13</f>
        <v>1877</v>
      </c>
      <c r="E13" s="83">
        <f>SUM(E5:E12)</f>
        <v>1637</v>
      </c>
      <c r="F13" s="83">
        <f>SUM(F5:F12)</f>
        <v>0</v>
      </c>
      <c r="G13" s="84">
        <f t="shared" si="1"/>
        <v>1637</v>
      </c>
      <c r="H13" s="85">
        <f>G13/D13*100</f>
        <v>87.213638785295686</v>
      </c>
    </row>
    <row r="14" spans="1:28" ht="18.75" x14ac:dyDescent="0.3">
      <c r="A14" s="13"/>
      <c r="B14" s="106"/>
      <c r="C14" s="106"/>
      <c r="D14" s="7"/>
      <c r="E14" s="106"/>
      <c r="F14" s="7"/>
      <c r="G14" s="7"/>
    </row>
    <row r="15" spans="1:28" ht="75" x14ac:dyDescent="0.25">
      <c r="A15" s="157" t="s">
        <v>276</v>
      </c>
    </row>
    <row r="18" spans="1:8" x14ac:dyDescent="0.25">
      <c r="A18" s="130" t="s">
        <v>253</v>
      </c>
      <c r="B18" s="130"/>
    </row>
    <row r="21" spans="1:8" ht="15.75" thickBot="1" x14ac:dyDescent="0.3"/>
    <row r="22" spans="1:8" ht="57" thickBot="1" x14ac:dyDescent="0.3">
      <c r="A22" s="126" t="s">
        <v>56</v>
      </c>
      <c r="B22" s="180" t="s">
        <v>57</v>
      </c>
      <c r="C22" s="181"/>
      <c r="D22" s="182"/>
      <c r="E22" s="180" t="s">
        <v>58</v>
      </c>
      <c r="F22" s="181"/>
      <c r="G22" s="181"/>
      <c r="H22" s="59" t="s">
        <v>95</v>
      </c>
    </row>
    <row r="23" spans="1:8" ht="19.5" thickBot="1" x14ac:dyDescent="0.3">
      <c r="A23" s="46"/>
      <c r="B23" s="127" t="s">
        <v>66</v>
      </c>
      <c r="C23" s="154" t="s">
        <v>67</v>
      </c>
      <c r="D23" s="55" t="s">
        <v>68</v>
      </c>
      <c r="E23" s="127" t="s">
        <v>66</v>
      </c>
      <c r="F23" s="154" t="s">
        <v>67</v>
      </c>
      <c r="G23" s="56" t="s">
        <v>68</v>
      </c>
      <c r="H23" s="60"/>
    </row>
    <row r="24" spans="1:8" ht="19.5" thickBot="1" x14ac:dyDescent="0.3">
      <c r="A24" s="125" t="s">
        <v>59</v>
      </c>
      <c r="B24" s="16">
        <v>157</v>
      </c>
      <c r="C24" s="134">
        <v>38</v>
      </c>
      <c r="D24" s="53">
        <f>B24+C24</f>
        <v>195</v>
      </c>
      <c r="E24" s="16">
        <v>19</v>
      </c>
      <c r="F24" s="16"/>
      <c r="G24" s="57">
        <f>E24+F24</f>
        <v>19</v>
      </c>
      <c r="H24" s="60">
        <f>G24/D24*100</f>
        <v>9.7435897435897445</v>
      </c>
    </row>
    <row r="25" spans="1:8" ht="19.5" thickBot="1" x14ac:dyDescent="0.3">
      <c r="A25" s="125" t="s">
        <v>50</v>
      </c>
      <c r="B25" s="16">
        <v>239</v>
      </c>
      <c r="C25" s="134">
        <v>38</v>
      </c>
      <c r="D25" s="53">
        <f t="shared" ref="D25:D31" si="3">B25+C25</f>
        <v>277</v>
      </c>
      <c r="E25" s="16">
        <v>169</v>
      </c>
      <c r="F25" s="16">
        <v>3</v>
      </c>
      <c r="G25" s="57">
        <f t="shared" ref="G25:G32" si="4">E25+F25</f>
        <v>172</v>
      </c>
      <c r="H25" s="60">
        <f t="shared" ref="H25:H31" si="5">G25/D25*100</f>
        <v>62.093862815884485</v>
      </c>
    </row>
    <row r="26" spans="1:8" ht="19.5" thickBot="1" x14ac:dyDescent="0.3">
      <c r="A26" s="125" t="s">
        <v>60</v>
      </c>
      <c r="B26" s="16">
        <v>265</v>
      </c>
      <c r="C26" s="134">
        <v>39</v>
      </c>
      <c r="D26" s="53">
        <f t="shared" si="3"/>
        <v>304</v>
      </c>
      <c r="E26" s="16">
        <v>248</v>
      </c>
      <c r="F26" s="16">
        <v>9</v>
      </c>
      <c r="G26" s="57">
        <f t="shared" si="4"/>
        <v>257</v>
      </c>
      <c r="H26" s="60">
        <f t="shared" si="5"/>
        <v>84.539473684210535</v>
      </c>
    </row>
    <row r="27" spans="1:8" ht="19.5" thickBot="1" x14ac:dyDescent="0.3">
      <c r="A27" s="125" t="s">
        <v>61</v>
      </c>
      <c r="B27" s="16">
        <v>264</v>
      </c>
      <c r="C27" s="16">
        <v>38</v>
      </c>
      <c r="D27" s="53">
        <f t="shared" si="3"/>
        <v>302</v>
      </c>
      <c r="E27" s="16">
        <v>258</v>
      </c>
      <c r="F27" s="16">
        <v>38</v>
      </c>
      <c r="G27" s="57">
        <f t="shared" si="4"/>
        <v>296</v>
      </c>
      <c r="H27" s="60">
        <f t="shared" si="5"/>
        <v>98.013245033112582</v>
      </c>
    </row>
    <row r="28" spans="1:8" ht="19.5" thickBot="1" x14ac:dyDescent="0.3">
      <c r="A28" s="125" t="s">
        <v>62</v>
      </c>
      <c r="B28" s="16">
        <v>282</v>
      </c>
      <c r="C28" s="16">
        <v>41</v>
      </c>
      <c r="D28" s="53">
        <f t="shared" si="3"/>
        <v>323</v>
      </c>
      <c r="E28" s="16">
        <v>279</v>
      </c>
      <c r="F28" s="16">
        <v>41</v>
      </c>
      <c r="G28" s="57">
        <f t="shared" si="4"/>
        <v>320</v>
      </c>
      <c r="H28" s="60">
        <f t="shared" si="5"/>
        <v>99.071207430340564</v>
      </c>
    </row>
    <row r="29" spans="1:8" ht="19.5" thickBot="1" x14ac:dyDescent="0.3">
      <c r="A29" s="125" t="s">
        <v>63</v>
      </c>
      <c r="B29" s="16">
        <v>319</v>
      </c>
      <c r="C29" s="16">
        <v>45</v>
      </c>
      <c r="D29" s="53">
        <f t="shared" si="3"/>
        <v>364</v>
      </c>
      <c r="E29" s="16">
        <v>316</v>
      </c>
      <c r="F29" s="16">
        <v>45</v>
      </c>
      <c r="G29" s="57">
        <f t="shared" si="4"/>
        <v>361</v>
      </c>
      <c r="H29" s="60">
        <f t="shared" si="5"/>
        <v>99.175824175824175</v>
      </c>
    </row>
    <row r="30" spans="1:8" ht="19.5" thickBot="1" x14ac:dyDescent="0.3">
      <c r="A30" s="125" t="s">
        <v>64</v>
      </c>
      <c r="B30" s="16">
        <v>312</v>
      </c>
      <c r="C30" s="16">
        <v>44</v>
      </c>
      <c r="D30" s="53">
        <f t="shared" si="3"/>
        <v>356</v>
      </c>
      <c r="E30" s="16">
        <v>310</v>
      </c>
      <c r="F30" s="16">
        <v>44</v>
      </c>
      <c r="G30" s="57">
        <f t="shared" si="4"/>
        <v>354</v>
      </c>
      <c r="H30" s="60">
        <f t="shared" si="5"/>
        <v>99.438202247191015</v>
      </c>
    </row>
    <row r="31" spans="1:8" ht="19.5" thickBot="1" x14ac:dyDescent="0.3">
      <c r="A31" s="125" t="s">
        <v>65</v>
      </c>
      <c r="B31" s="16">
        <v>39</v>
      </c>
      <c r="C31" s="16">
        <v>37</v>
      </c>
      <c r="D31" s="53">
        <f t="shared" si="3"/>
        <v>76</v>
      </c>
      <c r="E31" s="16">
        <v>39</v>
      </c>
      <c r="F31" s="16">
        <v>1</v>
      </c>
      <c r="G31" s="57">
        <f t="shared" si="4"/>
        <v>40</v>
      </c>
      <c r="H31" s="60">
        <f t="shared" si="5"/>
        <v>52.631578947368418</v>
      </c>
    </row>
    <row r="32" spans="1:8" ht="19.5" thickBot="1" x14ac:dyDescent="0.3">
      <c r="A32" s="82" t="s">
        <v>178</v>
      </c>
      <c r="B32" s="83">
        <f>SUM(B24:B31)</f>
        <v>1877</v>
      </c>
      <c r="C32" s="83">
        <f>SUM(C24:C31)</f>
        <v>320</v>
      </c>
      <c r="D32" s="84">
        <f>B32+C32</f>
        <v>2197</v>
      </c>
      <c r="E32" s="83">
        <f>SUM(E24:E31)</f>
        <v>1638</v>
      </c>
      <c r="F32" s="83">
        <f>SUM(F24:F31)</f>
        <v>181</v>
      </c>
      <c r="G32" s="84">
        <f t="shared" si="4"/>
        <v>1819</v>
      </c>
      <c r="H32" s="85">
        <f>G32/D32*100</f>
        <v>82.794720072826578</v>
      </c>
    </row>
  </sheetData>
  <mergeCells count="6">
    <mergeCell ref="A2:AB2"/>
    <mergeCell ref="A1:AB1"/>
    <mergeCell ref="B3:D3"/>
    <mergeCell ref="E3:G3"/>
    <mergeCell ref="B22:D22"/>
    <mergeCell ref="E22:G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="70" zoomScaleNormal="70" workbookViewId="0">
      <selection activeCell="A8" sqref="A8"/>
    </sheetView>
  </sheetViews>
  <sheetFormatPr defaultColWidth="9.140625" defaultRowHeight="15" x14ac:dyDescent="0.25"/>
  <cols>
    <col min="1" max="1" width="30.5703125" style="100" customWidth="1"/>
    <col min="2" max="2" width="26.85546875" style="100" customWidth="1"/>
    <col min="3" max="3" width="20.85546875" style="100" customWidth="1"/>
    <col min="4" max="4" width="23.28515625" style="100" customWidth="1"/>
    <col min="5" max="5" width="18" style="100" customWidth="1"/>
    <col min="6" max="6" width="18.5703125" style="100" customWidth="1"/>
    <col min="7" max="7" width="25.7109375" style="100" customWidth="1"/>
    <col min="8" max="8" width="22.42578125" style="100" customWidth="1"/>
    <col min="9" max="9" width="28" style="100" customWidth="1"/>
    <col min="10" max="12" width="28.42578125" style="100" customWidth="1"/>
    <col min="13" max="13" width="21" style="100" customWidth="1"/>
    <col min="14" max="14" width="24.140625" style="100" customWidth="1"/>
    <col min="15" max="15" width="23.7109375" style="100" customWidth="1"/>
    <col min="16" max="16384" width="9.140625" style="100"/>
  </cols>
  <sheetData>
    <row r="1" spans="1:21" ht="54" customHeight="1" x14ac:dyDescent="0.3">
      <c r="A1" s="209" t="s">
        <v>237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99"/>
      <c r="O1" s="99"/>
    </row>
    <row r="2" spans="1:21" ht="42.75" customHeight="1" thickBot="1" x14ac:dyDescent="0.35">
      <c r="A2" s="210" t="s">
        <v>187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99"/>
      <c r="O2" s="99"/>
      <c r="P2" s="99"/>
      <c r="Q2" s="99"/>
      <c r="R2" s="99"/>
      <c r="S2" s="99"/>
      <c r="T2" s="99"/>
      <c r="U2" s="99"/>
    </row>
    <row r="3" spans="1:21" ht="135" customHeight="1" thickBot="1" x14ac:dyDescent="0.3">
      <c r="A3" s="92" t="s">
        <v>179</v>
      </c>
      <c r="B3" s="92" t="s">
        <v>182</v>
      </c>
      <c r="C3" s="211" t="s">
        <v>183</v>
      </c>
      <c r="D3" s="212"/>
      <c r="E3" s="213"/>
      <c r="F3" s="91" t="s">
        <v>184</v>
      </c>
      <c r="G3" s="91" t="s">
        <v>185</v>
      </c>
      <c r="H3" s="214" t="s">
        <v>180</v>
      </c>
      <c r="I3" s="215"/>
      <c r="J3" s="216"/>
      <c r="K3" s="90" t="s">
        <v>186</v>
      </c>
      <c r="L3" s="90" t="s">
        <v>185</v>
      </c>
      <c r="M3" s="217" t="s">
        <v>181</v>
      </c>
      <c r="N3" s="218"/>
      <c r="O3" s="219"/>
    </row>
    <row r="4" spans="1:21" ht="29.25" customHeight="1" thickBot="1" x14ac:dyDescent="0.3">
      <c r="A4" s="17"/>
      <c r="B4" s="17"/>
      <c r="C4" s="93" t="s">
        <v>68</v>
      </c>
      <c r="D4" s="64" t="s">
        <v>66</v>
      </c>
      <c r="E4" s="64" t="s">
        <v>67</v>
      </c>
      <c r="F4" s="64"/>
      <c r="G4" s="64"/>
      <c r="H4" s="95" t="s">
        <v>68</v>
      </c>
      <c r="I4" s="64" t="s">
        <v>66</v>
      </c>
      <c r="J4" s="64" t="s">
        <v>67</v>
      </c>
      <c r="K4" s="64"/>
      <c r="L4" s="64"/>
      <c r="M4" s="97" t="s">
        <v>68</v>
      </c>
      <c r="N4" s="64" t="s">
        <v>66</v>
      </c>
      <c r="O4" s="64" t="s">
        <v>67</v>
      </c>
    </row>
    <row r="5" spans="1:21" ht="47.25" customHeight="1" thickBot="1" x14ac:dyDescent="0.3">
      <c r="A5" s="88">
        <v>1720</v>
      </c>
      <c r="B5" s="86">
        <f>C5/A5</f>
        <v>1.0052325581395349</v>
      </c>
      <c r="C5" s="94">
        <f>SUM(D5:E5)</f>
        <v>1729</v>
      </c>
      <c r="D5" s="87">
        <v>1729</v>
      </c>
      <c r="E5" s="87">
        <v>0</v>
      </c>
      <c r="F5" s="87">
        <v>1481</v>
      </c>
      <c r="G5" s="89">
        <f>H5/F5</f>
        <v>0.97906819716407834</v>
      </c>
      <c r="H5" s="96">
        <f>SUM(I5:J5)</f>
        <v>1450</v>
      </c>
      <c r="I5" s="87">
        <v>1450</v>
      </c>
      <c r="J5" s="87">
        <v>0</v>
      </c>
      <c r="K5" s="87">
        <v>670</v>
      </c>
      <c r="L5" s="89">
        <f>M5/K5</f>
        <v>0.9970149253731343</v>
      </c>
      <c r="M5" s="98">
        <f>SUM(N5:O5)</f>
        <v>668</v>
      </c>
      <c r="N5" s="87">
        <v>668</v>
      </c>
      <c r="O5" s="87">
        <v>0</v>
      </c>
    </row>
    <row r="7" spans="1:21" ht="22.5" x14ac:dyDescent="0.3">
      <c r="A7" s="20"/>
      <c r="B7" s="20"/>
      <c r="C7" s="107"/>
      <c r="H7" s="107"/>
      <c r="M7" s="107"/>
    </row>
    <row r="8" spans="1:21" ht="19.5" x14ac:dyDescent="0.25">
      <c r="A8" s="160" t="s">
        <v>275</v>
      </c>
      <c r="B8" s="21"/>
    </row>
  </sheetData>
  <mergeCells count="5">
    <mergeCell ref="A1:M1"/>
    <mergeCell ref="A2:M2"/>
    <mergeCell ref="C3:E3"/>
    <mergeCell ref="H3:J3"/>
    <mergeCell ref="M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zoomScale="80" zoomScaleNormal="80" workbookViewId="0">
      <selection activeCell="A10" sqref="A10:XFD22"/>
    </sheetView>
  </sheetViews>
  <sheetFormatPr defaultRowHeight="15" x14ac:dyDescent="0.25"/>
  <cols>
    <col min="1" max="1" width="37.28515625" customWidth="1"/>
    <col min="2" max="2" width="48.7109375" customWidth="1"/>
    <col min="3" max="3" width="31.7109375" customWidth="1"/>
    <col min="4" max="4" width="62" customWidth="1"/>
    <col min="5" max="5" width="27.140625" customWidth="1"/>
    <col min="6" max="6" width="21" customWidth="1"/>
    <col min="7" max="7" width="46.7109375" customWidth="1"/>
  </cols>
  <sheetData>
    <row r="1" spans="1:28" ht="27.75" customHeight="1" x14ac:dyDescent="0.25">
      <c r="A1" s="208" t="s">
        <v>201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</row>
    <row r="2" spans="1:28" ht="29.25" customHeight="1" thickBot="1" x14ac:dyDescent="0.3">
      <c r="A2" s="220" t="s">
        <v>189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</row>
    <row r="3" spans="1:28" ht="27.75" customHeight="1" thickBot="1" x14ac:dyDescent="0.3">
      <c r="A3" s="183" t="s">
        <v>194</v>
      </c>
      <c r="B3" s="180" t="s">
        <v>70</v>
      </c>
      <c r="C3" s="181"/>
      <c r="D3" s="182"/>
      <c r="E3" s="196" t="s">
        <v>195</v>
      </c>
      <c r="F3" s="221"/>
      <c r="G3" s="222"/>
    </row>
    <row r="4" spans="1:28" ht="27" customHeight="1" x14ac:dyDescent="0.25">
      <c r="A4" s="193"/>
      <c r="B4" s="183" t="s">
        <v>188</v>
      </c>
      <c r="C4" s="183" t="s">
        <v>7</v>
      </c>
      <c r="D4" s="183" t="s">
        <v>199</v>
      </c>
      <c r="E4" s="197"/>
      <c r="F4" s="223"/>
      <c r="G4" s="224"/>
    </row>
    <row r="5" spans="1:28" ht="15.75" customHeight="1" thickBot="1" x14ac:dyDescent="0.3">
      <c r="A5" s="193"/>
      <c r="B5" s="193"/>
      <c r="C5" s="193"/>
      <c r="D5" s="193"/>
      <c r="E5" s="225"/>
      <c r="F5" s="226"/>
      <c r="G5" s="227"/>
    </row>
    <row r="6" spans="1:28" ht="29.25" customHeight="1" x14ac:dyDescent="0.25">
      <c r="A6" s="193"/>
      <c r="B6" s="193"/>
      <c r="C6" s="193"/>
      <c r="D6" s="193"/>
      <c r="E6" s="183" t="s">
        <v>196</v>
      </c>
      <c r="F6" s="183" t="s">
        <v>197</v>
      </c>
      <c r="G6" s="183" t="s">
        <v>198</v>
      </c>
    </row>
    <row r="7" spans="1:28" ht="32.25" customHeight="1" thickBot="1" x14ac:dyDescent="0.35">
      <c r="A7" s="184"/>
      <c r="B7" s="184"/>
      <c r="C7" s="184"/>
      <c r="D7" s="184"/>
      <c r="E7" s="184"/>
      <c r="F7" s="184"/>
      <c r="G7" s="184"/>
      <c r="I7" s="106"/>
    </row>
    <row r="8" spans="1:28" ht="30.75" customHeight="1" thickBot="1" x14ac:dyDescent="0.3">
      <c r="A8" s="23">
        <f>SUM(B8:D8)</f>
        <v>27</v>
      </c>
      <c r="B8" s="17">
        <v>22</v>
      </c>
      <c r="C8" s="143"/>
      <c r="D8" s="17">
        <v>5</v>
      </c>
      <c r="E8" s="17">
        <v>5</v>
      </c>
      <c r="F8" s="17">
        <v>2</v>
      </c>
      <c r="G8" s="17"/>
    </row>
    <row r="9" spans="1:28" ht="15.75" customHeight="1" x14ac:dyDescent="0.3">
      <c r="A9" s="12"/>
      <c r="B9" s="7"/>
      <c r="C9" s="7"/>
      <c r="D9" s="7"/>
      <c r="E9" s="7"/>
      <c r="F9" s="7"/>
      <c r="G9" s="7"/>
    </row>
  </sheetData>
  <mergeCells count="11">
    <mergeCell ref="A1:X1"/>
    <mergeCell ref="A2:AB2"/>
    <mergeCell ref="B3:D3"/>
    <mergeCell ref="C4:C7"/>
    <mergeCell ref="D4:D7"/>
    <mergeCell ref="E6:E7"/>
    <mergeCell ref="F6:F7"/>
    <mergeCell ref="G6:G7"/>
    <mergeCell ref="A3:A7"/>
    <mergeCell ref="B4:B7"/>
    <mergeCell ref="E3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1-1.1</vt:lpstr>
      <vt:lpstr>1.2</vt:lpstr>
      <vt:lpstr>1.3.</vt:lpstr>
      <vt:lpstr>1.4-1.4.1</vt:lpstr>
      <vt:lpstr>1.4.2</vt:lpstr>
      <vt:lpstr>1.4.3</vt:lpstr>
      <vt:lpstr>2-2.1</vt:lpstr>
      <vt:lpstr>2.3</vt:lpstr>
      <vt:lpstr>2.4</vt:lpstr>
      <vt:lpstr>3</vt:lpstr>
      <vt:lpstr>6</vt:lpstr>
      <vt:lpstr>7-7.1</vt:lpstr>
      <vt:lpstr>7.2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2021-03-09T14:07:48Z</dcterms:modified>
</cp:coreProperties>
</file>